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65311" windowWidth="11220" windowHeight="8550" tabRatio="916" firstSheet="1" activeTab="2"/>
  </bookViews>
  <sheets>
    <sheet name="ШАБЛОН" sheetId="1" r:id="rId1"/>
    <sheet name="18.11.2023-31.01.2023" sheetId="2" r:id="rId2"/>
    <sheet name="с 16.11.22- по 29.11.22г." sheetId="3" r:id="rId3"/>
    <sheet name="карты" sheetId="4" r:id="rId4"/>
    <sheet name="1 блюдо" sheetId="5" r:id="rId5"/>
    <sheet name="2 блюдо" sheetId="6" r:id="rId6"/>
    <sheet name="3 блюдо" sheetId="7" r:id="rId7"/>
    <sheet name="рыбные" sheetId="8" r:id="rId8"/>
    <sheet name="салаты" sheetId="9" r:id="rId9"/>
    <sheet name="крупянные" sheetId="10" r:id="rId10"/>
    <sheet name="овощные" sheetId="11" r:id="rId11"/>
    <sheet name="каши" sheetId="12" r:id="rId12"/>
    <sheet name="яйцо" sheetId="13" r:id="rId13"/>
    <sheet name="творог" sheetId="14" r:id="rId14"/>
    <sheet name="гарнир" sheetId="15" r:id="rId15"/>
    <sheet name="соус" sheetId="16" r:id="rId16"/>
    <sheet name="выпечка" sheetId="17" r:id="rId17"/>
    <sheet name="разное" sheetId="18" r:id="rId18"/>
    <sheet name="бутерброд" sheetId="19" r:id="rId19"/>
    <sheet name="1блюдо с курицей" sheetId="20" r:id="rId20"/>
    <sheet name="1блюдос говядиной" sheetId="21" r:id="rId21"/>
  </sheets>
  <definedNames>
    <definedName name="_xlnm.Print_Area" localSheetId="1">'18.11.2023-31.01.2023'!$A$1:$I$35</definedName>
    <definedName name="_xlnm.Print_Area" localSheetId="2">'с 16.11.22- по 29.11.22г.'!$A$244:$I$274</definedName>
    <definedName name="_xlnm.Print_Area" localSheetId="0">'ШАБЛОН'!$A$1:$J$241</definedName>
  </definedNames>
  <calcPr fullCalcOnLoad="1"/>
</workbook>
</file>

<file path=xl/sharedStrings.xml><?xml version="1.0" encoding="utf-8"?>
<sst xmlns="http://schemas.openxmlformats.org/spreadsheetml/2006/main" count="2894" uniqueCount="995">
  <si>
    <t>Возрастная категория: 1 - 3 лет</t>
  </si>
  <si>
    <t>№ рецептуры</t>
  </si>
  <si>
    <t>Пищевые вещества, (г)</t>
  </si>
  <si>
    <t>Энергетическая ценность (ккал)</t>
  </si>
  <si>
    <t>Б</t>
  </si>
  <si>
    <t>Ж</t>
  </si>
  <si>
    <t>У</t>
  </si>
  <si>
    <t>ф</t>
  </si>
  <si>
    <t>Хлеб пшеничный</t>
  </si>
  <si>
    <t>Хлеб ржаной</t>
  </si>
  <si>
    <t>Пудинг овощной</t>
  </si>
  <si>
    <t>Сок</t>
  </si>
  <si>
    <t>Каша рисовая</t>
  </si>
  <si>
    <t>Суп картофельный</t>
  </si>
  <si>
    <t>Суп молочный рисовый</t>
  </si>
  <si>
    <t>Салат из свежих помидор</t>
  </si>
  <si>
    <t>Каша геркулесовая</t>
  </si>
  <si>
    <t>Закуска овощная</t>
  </si>
  <si>
    <t>Рагу овощное</t>
  </si>
  <si>
    <t>Капустная запеканка</t>
  </si>
  <si>
    <t>Бисквит</t>
  </si>
  <si>
    <t>Биточки рыбные</t>
  </si>
  <si>
    <t>Каша пшенная</t>
  </si>
  <si>
    <t>Пирожок с мясом</t>
  </si>
  <si>
    <t>Итого:</t>
  </si>
  <si>
    <t>Пирожок с рыбой</t>
  </si>
  <si>
    <t>Прием пищи</t>
  </si>
  <si>
    <t>Наименование блюда</t>
  </si>
  <si>
    <t>Выход блюда</t>
  </si>
  <si>
    <t>Витамин C</t>
  </si>
  <si>
    <t>День 1</t>
  </si>
  <si>
    <t>завтрак:</t>
  </si>
  <si>
    <t>2 завтрак:</t>
  </si>
  <si>
    <t>обед:</t>
  </si>
  <si>
    <t>уплотнен-ный полдник:</t>
  </si>
  <si>
    <t>Итого за первый день</t>
  </si>
  <si>
    <t>Утвеждаю:</t>
  </si>
  <si>
    <t xml:space="preserve">Руководитель </t>
  </si>
  <si>
    <t>"    "</t>
  </si>
  <si>
    <t>учреждения</t>
  </si>
  <si>
    <t>День 10</t>
  </si>
  <si>
    <t>День 9</t>
  </si>
  <si>
    <t>День 8</t>
  </si>
  <si>
    <t>День 7</t>
  </si>
  <si>
    <t>День 6</t>
  </si>
  <si>
    <t>День 5</t>
  </si>
  <si>
    <t>День 4</t>
  </si>
  <si>
    <t>День 3</t>
  </si>
  <si>
    <t>День 2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</si>
  <si>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</si>
  <si>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</si>
  <si>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</si>
  <si>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</si>
  <si>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</si>
  <si>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</si>
  <si>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>Итого за восьмой день</t>
  </si>
  <si>
    <t>Итого за девытый день</t>
  </si>
  <si>
    <t>Итого за десятый день</t>
  </si>
  <si>
    <t>Итого за весь период</t>
  </si>
  <si>
    <t>Среднее значение за период</t>
  </si>
  <si>
    <t>Содержание белков, жиров, углеводов в меню за период в % от калорийности</t>
  </si>
  <si>
    <t>норма</t>
  </si>
  <si>
    <t xml:space="preserve"> 12 - 15</t>
  </si>
  <si>
    <t xml:space="preserve"> 30 - 32</t>
  </si>
  <si>
    <t xml:space="preserve"> 55 - 58</t>
  </si>
  <si>
    <t xml:space="preserve">Вареники ленивые </t>
  </si>
  <si>
    <t>Пирожок с картофелем</t>
  </si>
  <si>
    <t>Булочка сдобная</t>
  </si>
  <si>
    <t>Каша гречневая</t>
  </si>
  <si>
    <t>Пудинг творожный</t>
  </si>
  <si>
    <t>Каша овсяная</t>
  </si>
  <si>
    <t>Московская плюшка</t>
  </si>
  <si>
    <t>Котлеты картофельные</t>
  </si>
  <si>
    <t>Суп крестьянский</t>
  </si>
  <si>
    <t>Рулет картофельный</t>
  </si>
  <si>
    <t>Соус сметанный</t>
  </si>
  <si>
    <t xml:space="preserve">Кнели из кур </t>
  </si>
  <si>
    <t>Кабачковая икра</t>
  </si>
  <si>
    <t>Суп вермишелевый</t>
  </si>
  <si>
    <t xml:space="preserve">Сок </t>
  </si>
  <si>
    <t>Свекла отварная</t>
  </si>
  <si>
    <t>ясли</t>
  </si>
  <si>
    <t>Каши</t>
  </si>
  <si>
    <t xml:space="preserve"> Каша перловая</t>
  </si>
  <si>
    <t xml:space="preserve">Каша манная </t>
  </si>
  <si>
    <t>Каша манная с изюм и яблоками</t>
  </si>
  <si>
    <t>Каша полтавка</t>
  </si>
  <si>
    <t>Каша различных круп</t>
  </si>
  <si>
    <t xml:space="preserve"> </t>
  </si>
  <si>
    <t>Каша ячневая</t>
  </si>
  <si>
    <t>Суп молочный с дом лапшой</t>
  </si>
  <si>
    <t>Первые блюда</t>
  </si>
  <si>
    <t>Борщ из  кваш, капусты</t>
  </si>
  <si>
    <t>Борщ со свежей капустой</t>
  </si>
  <si>
    <t>Рассольник</t>
  </si>
  <si>
    <t>Свекольник со сметаной</t>
  </si>
  <si>
    <t>Суп из овощей</t>
  </si>
  <si>
    <t>Суп картоф.с крупой(ман)</t>
  </si>
  <si>
    <t>Суп овощной(с туш)</t>
  </si>
  <si>
    <t xml:space="preserve">Суп овсянный </t>
  </si>
  <si>
    <t>Суп перловый</t>
  </si>
  <si>
    <t>Суп рисовый с курицей</t>
  </si>
  <si>
    <t>117.96</t>
  </si>
  <si>
    <t>Суп рисовый с том.пастой</t>
  </si>
  <si>
    <t>Суп рисовый с томатом</t>
  </si>
  <si>
    <t>Суп рыбный с крупой</t>
  </si>
  <si>
    <t xml:space="preserve">Суп с бобовыми </t>
  </si>
  <si>
    <t>Суп с гречневой крупой</t>
  </si>
  <si>
    <t>Суп с домашней лапшой</t>
  </si>
  <si>
    <t>Суп с зел.гор.и яйцом</t>
  </si>
  <si>
    <t>Суп с клецками</t>
  </si>
  <si>
    <t>Щи из квашеной капусты</t>
  </si>
  <si>
    <t>Щи из свежей капусты</t>
  </si>
  <si>
    <t>Щи по уральски</t>
  </si>
  <si>
    <t>Вторые блюда</t>
  </si>
  <si>
    <t>Рыба</t>
  </si>
  <si>
    <t xml:space="preserve">Тефтели рыбные </t>
  </si>
  <si>
    <t>60/25</t>
  </si>
  <si>
    <t xml:space="preserve">Галки рыбыне </t>
  </si>
  <si>
    <t xml:space="preserve">Картоф.пюре с рыбой </t>
  </si>
  <si>
    <t>180/20</t>
  </si>
  <si>
    <t xml:space="preserve">Картофельная запеканка с рыбой </t>
  </si>
  <si>
    <t>170/30</t>
  </si>
  <si>
    <t xml:space="preserve">Котлеты рыбные </t>
  </si>
  <si>
    <t>70/30</t>
  </si>
  <si>
    <t xml:space="preserve">Рулет из рыбы </t>
  </si>
  <si>
    <t xml:space="preserve">Рыба запечен.в смеатн.соусе </t>
  </si>
  <si>
    <t xml:space="preserve">Рыба отвар.под польским соусом </t>
  </si>
  <si>
    <t xml:space="preserve">Рыба припущен.в молоке </t>
  </si>
  <si>
    <t>Рыба тушенная с овощами</t>
  </si>
  <si>
    <t xml:space="preserve">Рыбное суфле </t>
  </si>
  <si>
    <t xml:space="preserve">Сельдь с луком </t>
  </si>
  <si>
    <t xml:space="preserve">Уха из рыбы </t>
  </si>
  <si>
    <t xml:space="preserve">Фрикадельки рыбные </t>
  </si>
  <si>
    <t>60/35</t>
  </si>
  <si>
    <t>Курица</t>
  </si>
  <si>
    <t xml:space="preserve">Жаркое с курицей </t>
  </si>
  <si>
    <t>Капуста тушен.с курицей</t>
  </si>
  <si>
    <t>39/130</t>
  </si>
  <si>
    <t xml:space="preserve">Котлеты из кур </t>
  </si>
  <si>
    <t xml:space="preserve">Курица отварная </t>
  </si>
  <si>
    <t>Плов из курицы</t>
  </si>
  <si>
    <t xml:space="preserve">Плов из птицы </t>
  </si>
  <si>
    <t>Печень</t>
  </si>
  <si>
    <t xml:space="preserve">Пюре из печени </t>
  </si>
  <si>
    <t xml:space="preserve">Печень по строгановский </t>
  </si>
  <si>
    <t>40/25</t>
  </si>
  <si>
    <t xml:space="preserve">Мясо </t>
  </si>
  <si>
    <t xml:space="preserve">Азу по татарски </t>
  </si>
  <si>
    <t xml:space="preserve">Беф-строганов из говядины </t>
  </si>
  <si>
    <t>34/30</t>
  </si>
  <si>
    <t xml:space="preserve">Биточки  </t>
  </si>
  <si>
    <t>62/30</t>
  </si>
  <si>
    <t>Голубцы "Заполярные "</t>
  </si>
  <si>
    <t>150/25</t>
  </si>
  <si>
    <t xml:space="preserve">Голубцы с мясом </t>
  </si>
  <si>
    <t xml:space="preserve">Гуляш </t>
  </si>
  <si>
    <t>33/25</t>
  </si>
  <si>
    <t xml:space="preserve">Жаркое по домашнему </t>
  </si>
  <si>
    <t>35/130</t>
  </si>
  <si>
    <t xml:space="preserve">Запеканка картоф.с мясом </t>
  </si>
  <si>
    <t>140/30</t>
  </si>
  <si>
    <t xml:space="preserve">Запеканка рисовая с мясом </t>
  </si>
  <si>
    <t xml:space="preserve">Зразы картофельные с отварным мясом </t>
  </si>
  <si>
    <t xml:space="preserve">Зразы рубленые </t>
  </si>
  <si>
    <t xml:space="preserve">Капуста квашен.тушен.с мясом </t>
  </si>
  <si>
    <t xml:space="preserve">Капуста тушен. с мясом </t>
  </si>
  <si>
    <t xml:space="preserve">Кнели </t>
  </si>
  <si>
    <t xml:space="preserve">Котлеты </t>
  </si>
  <si>
    <t xml:space="preserve">Мясо тушеное </t>
  </si>
  <si>
    <t>33,/25</t>
  </si>
  <si>
    <t xml:space="preserve">Перец фаршированный </t>
  </si>
  <si>
    <t>150/30</t>
  </si>
  <si>
    <t xml:space="preserve">Плов из говядины </t>
  </si>
  <si>
    <t xml:space="preserve">Пюре из говядины с рисом </t>
  </si>
  <si>
    <t>Рулет из говядины с рисом и яйцом</t>
  </si>
  <si>
    <t xml:space="preserve">Солянка овощная с мясом </t>
  </si>
  <si>
    <t xml:space="preserve">Сосиски </t>
  </si>
  <si>
    <t xml:space="preserve">Суфле из отварного мяса </t>
  </si>
  <si>
    <t xml:space="preserve">Тефтели  </t>
  </si>
  <si>
    <t>60/30</t>
  </si>
  <si>
    <t xml:space="preserve">Фрикадельки  </t>
  </si>
  <si>
    <t>65/25</t>
  </si>
  <si>
    <t>Шницель рублен.</t>
  </si>
  <si>
    <t xml:space="preserve">Напитки </t>
  </si>
  <si>
    <t xml:space="preserve">Чай с медом </t>
  </si>
  <si>
    <t xml:space="preserve">Какао с молоком </t>
  </si>
  <si>
    <t xml:space="preserve">Кисель из концентрата </t>
  </si>
  <si>
    <t xml:space="preserve">Кисель из кураги </t>
  </si>
  <si>
    <t xml:space="preserve">Кисель из сока </t>
  </si>
  <si>
    <t xml:space="preserve">Кисель из яблок </t>
  </si>
  <si>
    <t xml:space="preserve">Кисель молочный </t>
  </si>
  <si>
    <t xml:space="preserve">Компот из варенья </t>
  </si>
  <si>
    <t xml:space="preserve">Компот из вишни </t>
  </si>
  <si>
    <t xml:space="preserve">Компот из изюма </t>
  </si>
  <si>
    <t>Компот из клюквы и брусники</t>
  </si>
  <si>
    <t xml:space="preserve">Компот из лимона </t>
  </si>
  <si>
    <t xml:space="preserve">Компот из малины </t>
  </si>
  <si>
    <t xml:space="preserve">Компот из меда </t>
  </si>
  <si>
    <t xml:space="preserve">Компот из свежих яблок </t>
  </si>
  <si>
    <t xml:space="preserve">Компот из сливы </t>
  </si>
  <si>
    <t xml:space="preserve">Компот из сока </t>
  </si>
  <si>
    <t xml:space="preserve">Компот из сухофруктов </t>
  </si>
  <si>
    <t>Компот консервированый</t>
  </si>
  <si>
    <t xml:space="preserve">Компот фруктовый </t>
  </si>
  <si>
    <t xml:space="preserve">Кофе со сгущенным молоком </t>
  </si>
  <si>
    <t>Молоко кипячен.</t>
  </si>
  <si>
    <t xml:space="preserve">Чай с вареньем </t>
  </si>
  <si>
    <t xml:space="preserve">Чай с лимоном </t>
  </si>
  <si>
    <t xml:space="preserve">Чай с молоком </t>
  </si>
  <si>
    <t xml:space="preserve">Чай с сахаром </t>
  </si>
  <si>
    <t xml:space="preserve">Чай со сгущ.молоком </t>
  </si>
  <si>
    <t>Овощные</t>
  </si>
  <si>
    <t>Вареники с картофелем</t>
  </si>
  <si>
    <t>Вареники с св. капустой</t>
  </si>
  <si>
    <t>Винегрет</t>
  </si>
  <si>
    <t>Горошек зеленый отварной</t>
  </si>
  <si>
    <t>Запеканка карт.с овощами</t>
  </si>
  <si>
    <t>Запеканка морковная</t>
  </si>
  <si>
    <t>Зразы картофельные</t>
  </si>
  <si>
    <t>Икра баклажанная</t>
  </si>
  <si>
    <t>150/4</t>
  </si>
  <si>
    <t>Котлеты капустные</t>
  </si>
  <si>
    <t>130/20</t>
  </si>
  <si>
    <t>Котлеты морковные</t>
  </si>
  <si>
    <t>135/20</t>
  </si>
  <si>
    <t>Котлеты свекольные</t>
  </si>
  <si>
    <t>Морковное пюре</t>
  </si>
  <si>
    <t>Морковь с сахаром</t>
  </si>
  <si>
    <t>Морковь туш. в смет.соусе</t>
  </si>
  <si>
    <t>Овощи прип.в мол соусе</t>
  </si>
  <si>
    <t>Салат "Зимний"</t>
  </si>
  <si>
    <t>Салат из капусты с ябл.</t>
  </si>
  <si>
    <t>Салат из квашеной кап</t>
  </si>
  <si>
    <t>Салат из конс.ог с зел.гор</t>
  </si>
  <si>
    <t>Салат из св. с клюквой</t>
  </si>
  <si>
    <t>Салат из св.с сол.ог</t>
  </si>
  <si>
    <t>Салат из свеж.кап.и огур</t>
  </si>
  <si>
    <t>Салат из свежих овощей</t>
  </si>
  <si>
    <t>Салат из свежих ог.с лук</t>
  </si>
  <si>
    <t>Салат из свеклы с зел гор</t>
  </si>
  <si>
    <t>Салат из свеклы с изюмом</t>
  </si>
  <si>
    <t>Салат из сол.ог.с зел гор</t>
  </si>
  <si>
    <t>Салат капустный с яблок</t>
  </si>
  <si>
    <t>6,8/</t>
  </si>
  <si>
    <t>Салат морковно-яблоч</t>
  </si>
  <si>
    <t>Салат овощной</t>
  </si>
  <si>
    <t>Свекла туш. с яблоком</t>
  </si>
  <si>
    <t>Свекольная или морковн</t>
  </si>
  <si>
    <t>Томаты с чесноком</t>
  </si>
  <si>
    <t>ВЫПЕЧКА</t>
  </si>
  <si>
    <t>Блины с маслом</t>
  </si>
  <si>
    <t xml:space="preserve">Булочка посыпуха </t>
  </si>
  <si>
    <t xml:space="preserve">Ватрушка с сыром </t>
  </si>
  <si>
    <t xml:space="preserve">Ватрушка с творогом </t>
  </si>
  <si>
    <t xml:space="preserve">Коржики молочные </t>
  </si>
  <si>
    <t xml:space="preserve">Коржики сметанные </t>
  </si>
  <si>
    <t>Пампушка с чесноком</t>
  </si>
  <si>
    <t>40/10</t>
  </si>
  <si>
    <t xml:space="preserve">Печенье песочное </t>
  </si>
  <si>
    <t xml:space="preserve">Пирог сметанный </t>
  </si>
  <si>
    <t>Пирожки с зелен.луком</t>
  </si>
  <si>
    <t xml:space="preserve">Пирожки с клюквой </t>
  </si>
  <si>
    <t xml:space="preserve">Пирожки с курагой </t>
  </si>
  <si>
    <t xml:space="preserve">Пирожки с морковью </t>
  </si>
  <si>
    <t xml:space="preserve">Пирожки с печенью </t>
  </si>
  <si>
    <t xml:space="preserve">Пирожки с рисом и яйцом </t>
  </si>
  <si>
    <t xml:space="preserve">Пирожки с яблоками </t>
  </si>
  <si>
    <t>Пирожок с капустой</t>
  </si>
  <si>
    <t xml:space="preserve">Рогалик песоч.с джемом </t>
  </si>
  <si>
    <t>Рогалик с джемом</t>
  </si>
  <si>
    <t>Рулет или пир. с изюмом</t>
  </si>
  <si>
    <t xml:space="preserve">Сочни с творогом </t>
  </si>
  <si>
    <t xml:space="preserve">Шаньга сибирская </t>
  </si>
  <si>
    <t xml:space="preserve">Бутерброды </t>
  </si>
  <si>
    <t xml:space="preserve">Бутерброд с маслом </t>
  </si>
  <si>
    <t xml:space="preserve">Бутерброд с сыром </t>
  </si>
  <si>
    <t>Бутерброд с маслом и яйцом</t>
  </si>
  <si>
    <t xml:space="preserve">Бутерброд с луком или чесноком </t>
  </si>
  <si>
    <t xml:space="preserve">Бутерброд с медом </t>
  </si>
  <si>
    <t xml:space="preserve">Бутерброд с джемом </t>
  </si>
  <si>
    <t xml:space="preserve">Гарниры </t>
  </si>
  <si>
    <t xml:space="preserve">Каша гречневая </t>
  </si>
  <si>
    <t xml:space="preserve">Рис отварной </t>
  </si>
  <si>
    <t xml:space="preserve">Овощное пюре </t>
  </si>
  <si>
    <t xml:space="preserve">Каша перловая </t>
  </si>
  <si>
    <t xml:space="preserve">Макароны отвар. с овощами </t>
  </si>
  <si>
    <t>Морк или свек туш.с яблоками</t>
  </si>
  <si>
    <t xml:space="preserve">Макароны отварные </t>
  </si>
  <si>
    <t>Свекла туш.в сметане</t>
  </si>
  <si>
    <t>Пюре из морк или свеклы</t>
  </si>
  <si>
    <t xml:space="preserve">Кабачки тушеные </t>
  </si>
  <si>
    <t xml:space="preserve">Капуста тушеная </t>
  </si>
  <si>
    <t>Капуста кваш.тушеная</t>
  </si>
  <si>
    <t xml:space="preserve">Картофель в молоке </t>
  </si>
  <si>
    <t xml:space="preserve">Картофель отварной </t>
  </si>
  <si>
    <t>Карт.отвар.икра баклажанная</t>
  </si>
  <si>
    <t>50/50</t>
  </si>
  <si>
    <t xml:space="preserve">Картофельное пюре </t>
  </si>
  <si>
    <t xml:space="preserve">Карт.пюре, свек.икра </t>
  </si>
  <si>
    <t xml:space="preserve">Горох отварной с томатом </t>
  </si>
  <si>
    <t xml:space="preserve">Гороховое пюре </t>
  </si>
  <si>
    <t xml:space="preserve">Капуста отвар.с соусом </t>
  </si>
  <si>
    <t xml:space="preserve">Овощи отварные с маслом </t>
  </si>
  <si>
    <t xml:space="preserve">Творожные изделия </t>
  </si>
  <si>
    <t xml:space="preserve">Биточки перловые с творогом </t>
  </si>
  <si>
    <t>125/4</t>
  </si>
  <si>
    <t xml:space="preserve">Вареники с творогом </t>
  </si>
  <si>
    <t xml:space="preserve">Запеканка морковно творожная </t>
  </si>
  <si>
    <t>Запеканка творож.с изюмом</t>
  </si>
  <si>
    <t xml:space="preserve">Крупеник с творогом </t>
  </si>
  <si>
    <t xml:space="preserve">Лапшевник с творогом </t>
  </si>
  <si>
    <t xml:space="preserve">Оладьи из творога </t>
  </si>
  <si>
    <t xml:space="preserve">Пудинг творож.с ягодой </t>
  </si>
  <si>
    <t xml:space="preserve">Сырники </t>
  </si>
  <si>
    <t>Сырники из творога с картоф</t>
  </si>
  <si>
    <t>Сырники по-киевски</t>
  </si>
  <si>
    <t>Сырники с морковью</t>
  </si>
  <si>
    <t>Творожно яблочная запеканка</t>
  </si>
  <si>
    <t xml:space="preserve">Творожные палочки </t>
  </si>
  <si>
    <t xml:space="preserve">Соусы </t>
  </si>
  <si>
    <t>Соус сметан.с луком без томата</t>
  </si>
  <si>
    <t xml:space="preserve">Соус томатный </t>
  </si>
  <si>
    <t xml:space="preserve">Соус молочный </t>
  </si>
  <si>
    <t>Соус из ягод</t>
  </si>
  <si>
    <t xml:space="preserve">Соус сметан.с луком и томатом </t>
  </si>
  <si>
    <t xml:space="preserve">Соус сладкий </t>
  </si>
  <si>
    <t xml:space="preserve">Соус яблочный </t>
  </si>
  <si>
    <t xml:space="preserve">Соус из сухофруктов </t>
  </si>
  <si>
    <t>Крупяные</t>
  </si>
  <si>
    <t xml:space="preserve">Макароны с сыром </t>
  </si>
  <si>
    <t xml:space="preserve">Запеканка из крупы с изюмом </t>
  </si>
  <si>
    <t>Бит.рисовыес морковью</t>
  </si>
  <si>
    <t>Биточки из крупы</t>
  </si>
  <si>
    <t xml:space="preserve">Гренки с сыром </t>
  </si>
  <si>
    <t>Фирмен.</t>
  </si>
  <si>
    <t xml:space="preserve">Виноград </t>
  </si>
  <si>
    <t xml:space="preserve">Апельсины, мандарины </t>
  </si>
  <si>
    <t xml:space="preserve">Груша </t>
  </si>
  <si>
    <t xml:space="preserve">Яблоко </t>
  </si>
  <si>
    <t xml:space="preserve">Банан </t>
  </si>
  <si>
    <t>Батон</t>
  </si>
  <si>
    <t xml:space="preserve">Хлеб пшеничный </t>
  </si>
  <si>
    <t xml:space="preserve">Хлеб ржаной </t>
  </si>
  <si>
    <t xml:space="preserve">Помидоры свежие </t>
  </si>
  <si>
    <t xml:space="preserve">огурцы свежие </t>
  </si>
  <si>
    <t>Огурцы солен.</t>
  </si>
  <si>
    <t xml:space="preserve">Мед </t>
  </si>
  <si>
    <t>Джем, повидло, варенье</t>
  </si>
  <si>
    <t xml:space="preserve">Сгущен.молоко </t>
  </si>
  <si>
    <t xml:space="preserve">Сметана </t>
  </si>
  <si>
    <t xml:space="preserve">Вафли </t>
  </si>
  <si>
    <t xml:space="preserve">Печенье   </t>
  </si>
  <si>
    <t xml:space="preserve">Кефир </t>
  </si>
  <si>
    <t>Молоко "Агуша"</t>
  </si>
  <si>
    <t xml:space="preserve">Разное </t>
  </si>
  <si>
    <t xml:space="preserve">Запеканка я яблоками </t>
  </si>
  <si>
    <t>Яблоко запечн.с творогом</t>
  </si>
  <si>
    <t xml:space="preserve">Котлеты или биточки пшенные </t>
  </si>
  <si>
    <t xml:space="preserve">Макароны запечен.с яйцом </t>
  </si>
  <si>
    <t xml:space="preserve">Ягоды с сахаром </t>
  </si>
  <si>
    <t xml:space="preserve">Яблоки печеные </t>
  </si>
  <si>
    <t>Плов с яблоками</t>
  </si>
  <si>
    <t xml:space="preserve">Суп фруктовый </t>
  </si>
  <si>
    <t xml:space="preserve">Яблоки запечен.с изюмом </t>
  </si>
  <si>
    <t xml:space="preserve">Фрукты в сиропе </t>
  </si>
  <si>
    <t xml:space="preserve">Каша рисовая рас.с изюмом </t>
  </si>
  <si>
    <t xml:space="preserve">Йогурт </t>
  </si>
  <si>
    <t xml:space="preserve">Суп картоф. с мясн фрик     </t>
  </si>
  <si>
    <t>кисель из смородины</t>
  </si>
  <si>
    <t>какао с сг.молоком</t>
  </si>
  <si>
    <t>кофе с молоком</t>
  </si>
  <si>
    <t>напиток клюквенный</t>
  </si>
  <si>
    <t>Плов вегетарианский с с/ф</t>
  </si>
  <si>
    <t>Плов бухарский</t>
  </si>
  <si>
    <t>Макароны отварные с овощами</t>
  </si>
  <si>
    <t>Выход</t>
  </si>
  <si>
    <t>Белки</t>
  </si>
  <si>
    <t>Жиры</t>
  </si>
  <si>
    <t>Углеводы</t>
  </si>
  <si>
    <t>Ккал</t>
  </si>
  <si>
    <t>Вит "С"</t>
  </si>
  <si>
    <t>№ ТК</t>
  </si>
  <si>
    <t>Гренки из пшеничного хлеба</t>
  </si>
  <si>
    <t>Щи из свежей капусты с картофелем</t>
  </si>
  <si>
    <t>Бульон из курицы</t>
  </si>
  <si>
    <t>Бульон мясокостный</t>
  </si>
  <si>
    <t>Щи из квашеной капусты с картофелем</t>
  </si>
  <si>
    <t xml:space="preserve">Щи из квашеной капусты </t>
  </si>
  <si>
    <t>Суп пюре из овощей</t>
  </si>
  <si>
    <t>Суп пюре из картофеля</t>
  </si>
  <si>
    <t>Суп лапша домашняя</t>
  </si>
  <si>
    <t>Суп крестьянский с крупой</t>
  </si>
  <si>
    <t>Суп картофельный с крупой</t>
  </si>
  <si>
    <t>Бульон рыбный</t>
  </si>
  <si>
    <t>Суп картофельный с мясными фрикадельками</t>
  </si>
  <si>
    <t>150/19</t>
  </si>
  <si>
    <t>200/25</t>
  </si>
  <si>
    <t>Суп картофельный с макаронами</t>
  </si>
  <si>
    <t>Суп картофельный с клецками</t>
  </si>
  <si>
    <t>Суп картофельный с бобовыми</t>
  </si>
  <si>
    <t>Свекольник</t>
  </si>
  <si>
    <t>Рассольник ленинградский</t>
  </si>
  <si>
    <t>Рассольник домашний</t>
  </si>
  <si>
    <t>Борщ с капустой и картофелем</t>
  </si>
  <si>
    <t>Бульон из кур</t>
  </si>
  <si>
    <t>Борщ из свежей капусты</t>
  </si>
  <si>
    <t>Суп с рыбными консервами</t>
  </si>
  <si>
    <t>Суп картофельный с рыбой</t>
  </si>
  <si>
    <t>Пюре из кур</t>
  </si>
  <si>
    <t>Птица отварная</t>
  </si>
  <si>
    <t>Плов из отварной птицы</t>
  </si>
  <si>
    <t>Курица в соусе с томатом</t>
  </si>
  <si>
    <t>Кнели из кур с рисом</t>
  </si>
  <si>
    <t>Соус томатный</t>
  </si>
  <si>
    <t>Птица, туш. в соусе с овощами</t>
  </si>
  <si>
    <t>Тефтели из говядины с рисом"ежики"</t>
  </si>
  <si>
    <t>Пюре из говядины с рисом</t>
  </si>
  <si>
    <t>Пюре из говядины</t>
  </si>
  <si>
    <t>Плов из отварной говядины</t>
  </si>
  <si>
    <t>Печень говяжья по строгановски</t>
  </si>
  <si>
    <t>Запеканка картоф.спеченью</t>
  </si>
  <si>
    <t>Котлеты, биточки, шницели</t>
  </si>
  <si>
    <t>Котлеты из говядины с овощами</t>
  </si>
  <si>
    <t>Кнели говяжьи с рисом</t>
  </si>
  <si>
    <t>Картофельная запеканка с мясом</t>
  </si>
  <si>
    <t>Зразы из говядины с рисом паровые</t>
  </si>
  <si>
    <t>Запеканка капустная с говядиной</t>
  </si>
  <si>
    <t>Голубцы с мясом и рисом</t>
  </si>
  <si>
    <t>Голубцы ленивые</t>
  </si>
  <si>
    <t>Жаркое по - домашнему</t>
  </si>
  <si>
    <t>Гуляш из отварного мяса</t>
  </si>
  <si>
    <t>Пудинг из говядины</t>
  </si>
  <si>
    <t>Чай с сахаром</t>
  </si>
  <si>
    <t>150/7</t>
  </si>
  <si>
    <t>150/10</t>
  </si>
  <si>
    <t>Чай с медом</t>
  </si>
  <si>
    <t>150/12</t>
  </si>
  <si>
    <t>Чай с молоком</t>
  </si>
  <si>
    <t>Чай с лимоном</t>
  </si>
  <si>
    <t>150/7/3,5</t>
  </si>
  <si>
    <t>Молоко кипяченое</t>
  </si>
  <si>
    <t>Кофейный напиток со сгущенным молоком</t>
  </si>
  <si>
    <t>Кефир</t>
  </si>
  <si>
    <t>Какао со сгущенным молоком</t>
  </si>
  <si>
    <t>Какао с молоком</t>
  </si>
  <si>
    <t>Кофейный напиток с молоком</t>
  </si>
  <si>
    <t>Яблоки печеные</t>
  </si>
  <si>
    <t>Яблоки фаршированные творогом</t>
  </si>
  <si>
    <t>Компот из яблок с лимоном</t>
  </si>
  <si>
    <t>Компот из свежиг ягод и с/м</t>
  </si>
  <si>
    <t>Компот из смеси с/ф</t>
  </si>
  <si>
    <t>Компот из апельсин и яблок</t>
  </si>
  <si>
    <t>Кисель из яблок сушеных</t>
  </si>
  <si>
    <t>Кисель из концентрата</t>
  </si>
  <si>
    <t>Кисель из клюквы</t>
  </si>
  <si>
    <t>Напиток клюквенный</t>
  </si>
  <si>
    <t>Кисель из сока</t>
  </si>
  <si>
    <t>Кисель из плодов или ягод свеж.</t>
  </si>
  <si>
    <t>Кисель из кураги</t>
  </si>
  <si>
    <t>Кисель молочный</t>
  </si>
  <si>
    <t>компот консервированных ягод</t>
  </si>
  <si>
    <t>Салат картофельный с зеленым горошком</t>
  </si>
  <si>
    <t>Салат из свеклы с чесноком</t>
  </si>
  <si>
    <t>Салат из свеклы с солеными огурцами</t>
  </si>
  <si>
    <t>Салат из свеклы с изюмом или чернослив</t>
  </si>
  <si>
    <t>Салат из свеклы и моркови</t>
  </si>
  <si>
    <t>Салат из свежих огурцов</t>
  </si>
  <si>
    <t>Салат из свежих огурцов с зеленым луком</t>
  </si>
  <si>
    <t>Салат из моркови и яблок</t>
  </si>
  <si>
    <t>Салат из моркови</t>
  </si>
  <si>
    <t>Салат из квашеной капусты с яблоками</t>
  </si>
  <si>
    <t>Салат из квашеной капусты с луком</t>
  </si>
  <si>
    <t>Салат из капусты с помидорами и огурцами</t>
  </si>
  <si>
    <t>Салат из капусты с морковью</t>
  </si>
  <si>
    <t>Салат из капусты с морковью и яблоками</t>
  </si>
  <si>
    <t>Салат витаминный</t>
  </si>
  <si>
    <t>Салат из соленых огурцов с луком</t>
  </si>
  <si>
    <t>Икра кабачковая для дет. Питания</t>
  </si>
  <si>
    <t>Икра овощная</t>
  </si>
  <si>
    <t>Горошек зеленый консервированный</t>
  </si>
  <si>
    <t>Свекла,туш.с яблоками или курагой</t>
  </si>
  <si>
    <t>Морковь туш.с черносливом</t>
  </si>
  <si>
    <t>Пюре из моркови</t>
  </si>
  <si>
    <t>Пюре из моркови или свеклы</t>
  </si>
  <si>
    <t>Тефтели рыбные</t>
  </si>
  <si>
    <t>Рыба, тушенная в сметанном соусе</t>
  </si>
  <si>
    <t>Рыба, припущенная в молоке</t>
  </si>
  <si>
    <t>Рыба  отварная с маслом</t>
  </si>
  <si>
    <t>Рыба  отварная с соусом</t>
  </si>
  <si>
    <t>Рыба отварная с соусом</t>
  </si>
  <si>
    <t>Котлеты рыбные любительские с соусом томатным</t>
  </si>
  <si>
    <t>Котлеты рыбные любительские с маслом</t>
  </si>
  <si>
    <t>Котлеты или биточки рыбные с соусом томатным</t>
  </si>
  <si>
    <t>Котлеты или биточки рыбные с маслом</t>
  </si>
  <si>
    <t>Пудинг рыбный запеченый</t>
  </si>
  <si>
    <t>Шницель рыбный натуральный</t>
  </si>
  <si>
    <t>Рыба, запеченная с овощами</t>
  </si>
  <si>
    <t>Макаронник</t>
  </si>
  <si>
    <t>Макароны,запеченные с яйцом</t>
  </si>
  <si>
    <t>Макроны отварные с сыром</t>
  </si>
  <si>
    <t>Суфле картофельно морковное</t>
  </si>
  <si>
    <t>Суфле из картофеля</t>
  </si>
  <si>
    <t>Свекла тушеная с яблоками и курагой</t>
  </si>
  <si>
    <t>Свекла тушеная в сметанном соусе</t>
  </si>
  <si>
    <t>Рулет или запеканка картофельная с овощами</t>
  </si>
  <si>
    <t>Рагу из овощей с кабачками</t>
  </si>
  <si>
    <t>Пудинг овощной маслом</t>
  </si>
  <si>
    <t>Пудинг овощной с маслом</t>
  </si>
  <si>
    <t>Овощи в молочном соусе</t>
  </si>
  <si>
    <t>Морковь тушеная с черносливом</t>
  </si>
  <si>
    <t>Котлеты картофельные с маслом</t>
  </si>
  <si>
    <t>Запеканка капустная с маслом</t>
  </si>
  <si>
    <t>Каша ячневая вязкая</t>
  </si>
  <si>
    <t xml:space="preserve">Каша рисовая </t>
  </si>
  <si>
    <t>каша перловая</t>
  </si>
  <si>
    <t>Каша "Геркулес"</t>
  </si>
  <si>
    <t>Каша пшеничная</t>
  </si>
  <si>
    <t>Каша манная жидкая</t>
  </si>
  <si>
    <t>Каша манная вязкая</t>
  </si>
  <si>
    <t>Каша манная с изюмом</t>
  </si>
  <si>
    <t>Каша гречневая вязкая на молоке</t>
  </si>
  <si>
    <t>Каша боярская</t>
  </si>
  <si>
    <t>Каша "Дружба"</t>
  </si>
  <si>
    <t>Суп молочный с хлоп.овс.геркулес</t>
  </si>
  <si>
    <t>Суп молчный с хлоп.овс. Геркулес</t>
  </si>
  <si>
    <t>Суп молочный с перловой крупой</t>
  </si>
  <si>
    <t>Суп молочный с крупой</t>
  </si>
  <si>
    <t>Суп мол.с мак изделиями</t>
  </si>
  <si>
    <t>Суп мол.с пшеном</t>
  </si>
  <si>
    <t>Суп мол.с ячневой крупой</t>
  </si>
  <si>
    <t>Суп мол.рисовый протертый</t>
  </si>
  <si>
    <t>Суп мол. гречневый</t>
  </si>
  <si>
    <t>Омлет натуральный</t>
  </si>
  <si>
    <t>Омлет с зел. горошком</t>
  </si>
  <si>
    <t>Омлет с зеленым горошком</t>
  </si>
  <si>
    <t>Омлет с морковью</t>
  </si>
  <si>
    <t>омлет с сыром</t>
  </si>
  <si>
    <t>Сырники  с морковью</t>
  </si>
  <si>
    <t xml:space="preserve">Сырники из творога </t>
  </si>
  <si>
    <t>Пудинг творожный запеченный</t>
  </si>
  <si>
    <t>Лапшевник с творогом и соусом</t>
  </si>
  <si>
    <t>Крупеник из гречневой крупы</t>
  </si>
  <si>
    <t>Зразы творожные с изюмом</t>
  </si>
  <si>
    <t>Запеканка рисовая с творогом</t>
  </si>
  <si>
    <t>Запеканка пшенная с творогом</t>
  </si>
  <si>
    <t>Запеканка из творога с морковью</t>
  </si>
  <si>
    <t>Запеканка из творога</t>
  </si>
  <si>
    <t>Запеканка из творога с яблоками</t>
  </si>
  <si>
    <t>Вареники ленивые</t>
  </si>
  <si>
    <t>Свекла , тушенная св сметане или молочном соусе</t>
  </si>
  <si>
    <t>Пюре морковное</t>
  </si>
  <si>
    <t>Овощи отварные</t>
  </si>
  <si>
    <t>Пюре из овощей</t>
  </si>
  <si>
    <t>Морковь в молочном соусе</t>
  </si>
  <si>
    <t>Картофельное пюре с морковью</t>
  </si>
  <si>
    <t>Картофельное пюре</t>
  </si>
  <si>
    <t>Картофель отварной в молоке</t>
  </si>
  <si>
    <t>Картофель отварной</t>
  </si>
  <si>
    <t>Картофель жареный из отварного</t>
  </si>
  <si>
    <t>Капуста тушеная</t>
  </si>
  <si>
    <t>Капуста тушеная в молоке</t>
  </si>
  <si>
    <t>Горошек зеленый подгарнировка</t>
  </si>
  <si>
    <t>Макароны отварные</t>
  </si>
  <si>
    <t>Рис припущенный с томатом</t>
  </si>
  <si>
    <t>Рис припущенный</t>
  </si>
  <si>
    <t>Сложный гар.гор.зел.рис</t>
  </si>
  <si>
    <t>Каша пшенная рассыпчатая</t>
  </si>
  <si>
    <t>Каша пшеничная рассыпчатая</t>
  </si>
  <si>
    <t>Пюре из гороха с маслом</t>
  </si>
  <si>
    <t>Соус из свежих яблок</t>
  </si>
  <si>
    <t>Соус сметанный натуральный</t>
  </si>
  <si>
    <t>Соус молочный сладкий</t>
  </si>
  <si>
    <t>Соус молочный к блюдам</t>
  </si>
  <si>
    <t>Соус молочный для запекания</t>
  </si>
  <si>
    <t>Соус клюквенный</t>
  </si>
  <si>
    <t>Соус белый на мясном, рыбном бульоне</t>
  </si>
  <si>
    <t>Пирожки,с картофелем и луком</t>
  </si>
  <si>
    <t>Пирожки,с зеленым луком и яйцом</t>
  </si>
  <si>
    <t>Пирожки,с капустой</t>
  </si>
  <si>
    <t>Пирожки.с рисом и яйцом</t>
  </si>
  <si>
    <t>Пирожки.с мясом и луком</t>
  </si>
  <si>
    <t>Пирожки,печеные с яблоками</t>
  </si>
  <si>
    <t>Пирожки. печеные из сдобного теста</t>
  </si>
  <si>
    <t>Тесто дрожжевое на растит масле</t>
  </si>
  <si>
    <t>Тесто дрожжевое сдобное</t>
  </si>
  <si>
    <t>Ватрушки с тврожным, овощным, фруктовым, сладким фаршем</t>
  </si>
  <si>
    <t>Тесто для ватрушек</t>
  </si>
  <si>
    <t>Тесто для вареников</t>
  </si>
  <si>
    <t>Сдоба обыкновенная</t>
  </si>
  <si>
    <t>Коржик молочный</t>
  </si>
  <si>
    <t>Булочка российская</t>
  </si>
  <si>
    <t>Булочка дорожная</t>
  </si>
  <si>
    <t>Булочка домашняя</t>
  </si>
  <si>
    <t>Булочка "Осенняя"</t>
  </si>
  <si>
    <t>Булочка "Веснушка"</t>
  </si>
  <si>
    <t>Блины с джемом</t>
  </si>
  <si>
    <t>Блины с медом</t>
  </si>
  <si>
    <t>Блинчики с маслом</t>
  </si>
  <si>
    <t>Блинчики с ,джемом</t>
  </si>
  <si>
    <t>Блинчики с медом</t>
  </si>
  <si>
    <t>ватрушка</t>
  </si>
  <si>
    <t>Б-д с луком или чесноком</t>
  </si>
  <si>
    <t>Б-д с маслом и сельдью</t>
  </si>
  <si>
    <t>Б-д с сельдью</t>
  </si>
  <si>
    <t>Б - с вареньем  с маслом</t>
  </si>
  <si>
    <t>Б - с вареньем с маслом</t>
  </si>
  <si>
    <t>Б-д с вареньем</t>
  </si>
  <si>
    <t>Б-д с маслом и яйцом</t>
  </si>
  <si>
    <t>Б-д с  яйцом</t>
  </si>
  <si>
    <t>Б-д с яйцом</t>
  </si>
  <si>
    <t>Б-д с медом</t>
  </si>
  <si>
    <t>Б-д с сыром</t>
  </si>
  <si>
    <t>Б-д с сыром с маслом</t>
  </si>
  <si>
    <t>Б-д с маслом</t>
  </si>
  <si>
    <t>Фрукты в сиропе</t>
  </si>
  <si>
    <t>Огурцы соленые</t>
  </si>
  <si>
    <t>Сметана</t>
  </si>
  <si>
    <t>Огурцы свежие</t>
  </si>
  <si>
    <t>Помидоры</t>
  </si>
  <si>
    <t>Сгущенка</t>
  </si>
  <si>
    <t>Варенье</t>
  </si>
  <si>
    <t>Вафли</t>
  </si>
  <si>
    <t>Печенье</t>
  </si>
  <si>
    <t>Сосиски</t>
  </si>
  <si>
    <t>Виноград</t>
  </si>
  <si>
    <t>Груша</t>
  </si>
  <si>
    <t>Яблоко</t>
  </si>
  <si>
    <t>Бананы</t>
  </si>
  <si>
    <t>Гренки с сыром</t>
  </si>
  <si>
    <t>Яблоко запеченое с творогом</t>
  </si>
  <si>
    <t>Запканка с яблоками</t>
  </si>
  <si>
    <t>Макароны с яйцом</t>
  </si>
  <si>
    <t>Котлеты пшенные</t>
  </si>
  <si>
    <t>Смородина с сахаром</t>
  </si>
  <si>
    <t>Вишня с сахаром</t>
  </si>
  <si>
    <t>Яблоко запеченое с изюмом</t>
  </si>
  <si>
    <t>Яблоко печеное</t>
  </si>
  <si>
    <t>Плов из яблок</t>
  </si>
  <si>
    <t>Суп фруктовый</t>
  </si>
  <si>
    <t>Плов с изюмом</t>
  </si>
  <si>
    <t>томаты в с с</t>
  </si>
  <si>
    <t>бутерброд с повидлом</t>
  </si>
  <si>
    <t>ватрушка с повидлом</t>
  </si>
  <si>
    <t>гуляш из отварного мяса</t>
  </si>
  <si>
    <t>сок</t>
  </si>
  <si>
    <t>соус сметанный</t>
  </si>
  <si>
    <t>каша перловая рассыпчатая</t>
  </si>
  <si>
    <t>молоко Тёма</t>
  </si>
  <si>
    <t>суп с полтавкой</t>
  </si>
  <si>
    <t>бут.с повидлом</t>
  </si>
  <si>
    <t>карт.пюре с соленой рыбой</t>
  </si>
  <si>
    <t>100\20</t>
  </si>
  <si>
    <t>суп из овощей</t>
  </si>
  <si>
    <t>Утверждаю:</t>
  </si>
  <si>
    <t>кабочки туш в смет</t>
  </si>
  <si>
    <t>Икра кобачковая из св.</t>
  </si>
  <si>
    <t>Перец фарширован. с мясом</t>
  </si>
  <si>
    <t>Картофельное пюре с сол.рыбой</t>
  </si>
  <si>
    <t xml:space="preserve">Томаты в соб.соку </t>
  </si>
  <si>
    <t>20 18_ г.</t>
  </si>
  <si>
    <t>Йогурт</t>
  </si>
  <si>
    <t>Ф</t>
  </si>
  <si>
    <t>Мясо отварное</t>
  </si>
  <si>
    <t>Икра свекольная</t>
  </si>
  <si>
    <t>Икра морковная</t>
  </si>
  <si>
    <t>Пирожки,печеные с рыбой</t>
  </si>
  <si>
    <t>Суп мол. слизистый рис.</t>
  </si>
  <si>
    <t>Суп мол.слизистый овсян.</t>
  </si>
  <si>
    <t>Карт.пюре,свек.пюре</t>
  </si>
  <si>
    <t>100/30/5</t>
  </si>
  <si>
    <t>соус абрикосовый</t>
  </si>
  <si>
    <t xml:space="preserve"> биточки  из говядины</t>
  </si>
  <si>
    <t>05.07-18.07.2018г</t>
  </si>
  <si>
    <t>Коврижных М.А.</t>
  </si>
  <si>
    <t>Мандарины</t>
  </si>
  <si>
    <t>День3</t>
  </si>
  <si>
    <t>Компот из плодов сушеных(чернос.)</t>
  </si>
  <si>
    <t>Компот из плодов сушеных(изюм)</t>
  </si>
  <si>
    <t>Биточки из говядины</t>
  </si>
  <si>
    <t>Апельсины</t>
  </si>
  <si>
    <t>уплот.полдник:</t>
  </si>
  <si>
    <t>Омлет с сыром</t>
  </si>
  <si>
    <t>Котлета из говядины</t>
  </si>
  <si>
    <t>Пирожки с капустой</t>
  </si>
  <si>
    <t>Бутерброд с повидлом</t>
  </si>
  <si>
    <t>Сок яблочный</t>
  </si>
  <si>
    <t>Соус фруктовый (курага)</t>
  </si>
  <si>
    <t xml:space="preserve">Сельдь соленая </t>
  </si>
  <si>
    <t>Запеканка капустная с соусом 40гр.</t>
  </si>
  <si>
    <t>Томаты свежие</t>
  </si>
  <si>
    <t>Запеканка морковная с творогом</t>
  </si>
  <si>
    <t>Капуста тушеная квашенная</t>
  </si>
  <si>
    <t>Карт.пюре,морк..пюре</t>
  </si>
  <si>
    <t xml:space="preserve">  </t>
  </si>
  <si>
    <t>Компот из свежих плодов или  ягод</t>
  </si>
  <si>
    <t>Котлеты и биточ. рыб. запеченные</t>
  </si>
  <si>
    <t>Сельдь сленая (порциями)</t>
  </si>
  <si>
    <t>(подпись)        (расшифровка подписи)</t>
  </si>
  <si>
    <t>бутерброд с медом</t>
  </si>
  <si>
    <t>Суп мол.с полтав. крупой</t>
  </si>
  <si>
    <t>Пудинг из творога с яблоками</t>
  </si>
  <si>
    <t>Салат из моркови с зел. горошком</t>
  </si>
  <si>
    <t>Запеканка с печ. с рисом.соус смет.</t>
  </si>
  <si>
    <t>новый</t>
  </si>
  <si>
    <t>с молоком</t>
  </si>
  <si>
    <t>салат из свеклы</t>
  </si>
  <si>
    <t>Морковь туш. с черносливом</t>
  </si>
  <si>
    <t>Свекла , тушенная с яблоками или черносливом</t>
  </si>
  <si>
    <t>с перловкой</t>
  </si>
  <si>
    <t>Салат из свеклы с сыром</t>
  </si>
  <si>
    <t xml:space="preserve">учреждения        </t>
  </si>
  <si>
    <t xml:space="preserve"> с рисом</t>
  </si>
  <si>
    <t>с маслом</t>
  </si>
  <si>
    <t>Тефтели из печени с рисом</t>
  </si>
  <si>
    <t>Оладьи из печени с маслом</t>
  </si>
  <si>
    <t>75/75</t>
  </si>
  <si>
    <t>Макаронник с мчсом или  печенью</t>
  </si>
  <si>
    <t xml:space="preserve">Фрикадельки из птицы </t>
  </si>
  <si>
    <t>60/15</t>
  </si>
  <si>
    <t>Птица, тушенная</t>
  </si>
  <si>
    <t>с соусом смет</t>
  </si>
  <si>
    <t>с соусом смет. с томатом</t>
  </si>
  <si>
    <t>с соусом смет.с том. И луком</t>
  </si>
  <si>
    <t>с водой</t>
  </si>
  <si>
    <t>Фрикадельки мясные в соусе</t>
  </si>
  <si>
    <t>80/80</t>
  </si>
  <si>
    <t>60/60</t>
  </si>
  <si>
    <t>Птица тушенная</t>
  </si>
  <si>
    <t>огурцы свежие</t>
  </si>
  <si>
    <t>Салат из св.том.и огур. с зеленым луком</t>
  </si>
  <si>
    <t>с зел.луком</t>
  </si>
  <si>
    <t>с луком реп.</t>
  </si>
  <si>
    <t>Салат из св.том.и огур. с репчат. луком</t>
  </si>
  <si>
    <t>120/15</t>
  </si>
  <si>
    <t>Тефтели мясные(1вариант)</t>
  </si>
  <si>
    <t>20 22_ г.</t>
  </si>
  <si>
    <t>180(м)</t>
  </si>
  <si>
    <t>180(вод)</t>
  </si>
  <si>
    <t>Овощи отварные(капуста)</t>
  </si>
  <si>
    <t>Овощи отварные(морковь)</t>
  </si>
  <si>
    <t>Овощи отварные(свекла)</t>
  </si>
  <si>
    <t xml:space="preserve"> Каша перловая(новая)</t>
  </si>
  <si>
    <t>каша перловая (новая)</t>
  </si>
  <si>
    <t>Запеканка манная со свежими плодами</t>
  </si>
  <si>
    <t>150/15</t>
  </si>
  <si>
    <t>Запеканка рисовая со свежими плодами</t>
  </si>
  <si>
    <t>Запеканка пшено со свежими плодами</t>
  </si>
  <si>
    <t>Биточки или котлеты манные</t>
  </si>
  <si>
    <t>Биточки или котлеты рисовые</t>
  </si>
  <si>
    <t>Биточки или котлеты пшенные с соусом</t>
  </si>
  <si>
    <t>Биточки или котлеты пшеничные с соусом</t>
  </si>
  <si>
    <t>Биточки или котлеты перловые с соусом</t>
  </si>
  <si>
    <t>Биточки или котлеты ячневые с соусом</t>
  </si>
  <si>
    <t>Икра кабачковая</t>
  </si>
  <si>
    <t>Перец фарширов. овощами и рисом(соус мол.)</t>
  </si>
  <si>
    <t>с соусом сметанным</t>
  </si>
  <si>
    <t>с соусом молочным</t>
  </si>
  <si>
    <t>смет.соус.</t>
  </si>
  <si>
    <t>Котлеты картофельные с соусом сметанным</t>
  </si>
  <si>
    <t>Морковь тушеная с рисом и черносливом</t>
  </si>
  <si>
    <t>Пудинг из моркови с маслом</t>
  </si>
  <si>
    <t>Пудинг из моркови с соусом молочным</t>
  </si>
  <si>
    <t>Пудинг из моркови с соусом сметанным</t>
  </si>
  <si>
    <t>Рагу из овощей с маслом(соус томатный)</t>
  </si>
  <si>
    <t>Запеканка овощная с маслом</t>
  </si>
  <si>
    <t>Запеканка овощная с соусом сметанным</t>
  </si>
  <si>
    <t>Кабочки туш в сметане(новый)</t>
  </si>
  <si>
    <t xml:space="preserve">Свекла тушеная с яблоками </t>
  </si>
  <si>
    <t xml:space="preserve">Капуста тушеная с яблоками </t>
  </si>
  <si>
    <t>0.87</t>
  </si>
  <si>
    <t>Салат из свеклы с яблоками</t>
  </si>
  <si>
    <t>Салат из моркови с сахаром</t>
  </si>
  <si>
    <t>Салат из моркови с медом</t>
  </si>
  <si>
    <t>Салат картофельный с сол.огурцами</t>
  </si>
  <si>
    <t>Огурцы соленые(в ведрах)</t>
  </si>
  <si>
    <t>Винегрет овощной с луком репчатым</t>
  </si>
  <si>
    <t>Винегрет овощной с луком зеленым</t>
  </si>
  <si>
    <t xml:space="preserve"> с перловкой</t>
  </si>
  <si>
    <t>Суп картоф. с бобовыми</t>
  </si>
  <si>
    <t>Суп картоф. с клецками</t>
  </si>
  <si>
    <t>Суп картоф. с макароными изделиями</t>
  </si>
  <si>
    <t>Суп карт. С лапшой домаш.</t>
  </si>
  <si>
    <t>Суп-пюре из картофеля</t>
  </si>
  <si>
    <t>Суп-пюре из разн.овощей</t>
  </si>
  <si>
    <t xml:space="preserve">Щи из кваш.капусты </t>
  </si>
  <si>
    <t>без сметаны</t>
  </si>
  <si>
    <t>со сметаной</t>
  </si>
  <si>
    <t>с карт.</t>
  </si>
  <si>
    <t>Щи из св. капусты</t>
  </si>
  <si>
    <t>Щи из св.кап. и картоф.</t>
  </si>
  <si>
    <t>Суп с рыбными консерв.</t>
  </si>
  <si>
    <t>Борщ из св.капусты</t>
  </si>
  <si>
    <t>Борщ из кваш.капусты</t>
  </si>
  <si>
    <t>Суп картоф. с крупой</t>
  </si>
  <si>
    <t>с овсянкой</t>
  </si>
  <si>
    <t>с крупой пшеничной</t>
  </si>
  <si>
    <t>с рисом</t>
  </si>
  <si>
    <t>с крупой пшенная</t>
  </si>
  <si>
    <t>Суп пюре из овощей(говядина)</t>
  </si>
  <si>
    <t>Щи из квашеной капусты (говядина)</t>
  </si>
  <si>
    <t>и картоф.</t>
  </si>
  <si>
    <t xml:space="preserve"> и картоф.</t>
  </si>
  <si>
    <t>с крупой овсянной</t>
  </si>
  <si>
    <t>Б-д с медом(без масло)</t>
  </si>
  <si>
    <t>Б-д с медом с маслом</t>
  </si>
  <si>
    <t>Суп молочный манный на воде</t>
  </si>
  <si>
    <t>Суп молочный манный  молоке</t>
  </si>
  <si>
    <t>Суп мол.рис. Протертый на воде</t>
  </si>
  <si>
    <t>Суп.мол.рис. Протертый на молоке</t>
  </si>
  <si>
    <t>Суп мол.овсян. Протертый на воде</t>
  </si>
  <si>
    <t>Суп мол.овсян. Протертый на мол.</t>
  </si>
  <si>
    <t>Суп мол.слизистый рис. На воде</t>
  </si>
  <si>
    <t>Суп мол.слизистый рис на молоке</t>
  </si>
  <si>
    <t>Суп мол.слизистый овсян.на воде</t>
  </si>
  <si>
    <t>Суп мол.слизистый овсян.на мол.</t>
  </si>
  <si>
    <t>Суп мол.с ячневой крупой на воде</t>
  </si>
  <si>
    <t>5.0</t>
  </si>
  <si>
    <t>Суп мол.с ячневой крупой на мол.</t>
  </si>
  <si>
    <t>на воде</t>
  </si>
  <si>
    <t>Суп мол. Гречневый на воде</t>
  </si>
  <si>
    <t>Суп мол. Гречневый на молоке</t>
  </si>
  <si>
    <t>на молоке</t>
  </si>
  <si>
    <t>Суп мол. с перловой крупойна воде</t>
  </si>
  <si>
    <t>Суп мол. с перловой крупойна мол.</t>
  </si>
  <si>
    <t>Суп мол.с мак изделиями новыйвод</t>
  </si>
  <si>
    <t>Суп мол.с мак изделиямимолоко</t>
  </si>
  <si>
    <t>Каша манная с изюмом и яблоками</t>
  </si>
  <si>
    <t>Рулет из рыбы с молоком</t>
  </si>
  <si>
    <t>Рулет из рыбы с водой</t>
  </si>
  <si>
    <t>120/25</t>
  </si>
  <si>
    <t>старый</t>
  </si>
  <si>
    <t>Кисель из  повидла</t>
  </si>
  <si>
    <t>Кисель из варенья</t>
  </si>
  <si>
    <t>яблоко</t>
  </si>
  <si>
    <t>Компот из свежих яблок</t>
  </si>
  <si>
    <t>Компот из свежих груш</t>
  </si>
  <si>
    <t xml:space="preserve">груша </t>
  </si>
  <si>
    <t>Компот из вишни с/м без косточек</t>
  </si>
  <si>
    <t>Компот из смородины черной</t>
  </si>
  <si>
    <t>Компот из кураги или изюма</t>
  </si>
  <si>
    <t>Компот из консервированных плодов</t>
  </si>
  <si>
    <t>Кисель  из плодов или ягод свежих(клюква)</t>
  </si>
  <si>
    <t>Кисель  из плодов или ягод свежих(брусника)</t>
  </si>
  <si>
    <t>Кисель  из плодов или ягод свежих(смор.чер.)</t>
  </si>
  <si>
    <t>Кисель  из плодов или ягод свежих(вишни )</t>
  </si>
  <si>
    <t>19.61</t>
  </si>
  <si>
    <t>Чай с вареньем</t>
  </si>
  <si>
    <t>Чай с повидлом</t>
  </si>
  <si>
    <t xml:space="preserve"> Сок абрикосовый</t>
  </si>
  <si>
    <t>Сок  виноградный</t>
  </si>
  <si>
    <t>Сок вишневый</t>
  </si>
  <si>
    <t>Сок черносмородиновый</t>
  </si>
  <si>
    <t>Яблоко новый</t>
  </si>
  <si>
    <t>Груша новый</t>
  </si>
  <si>
    <t>Виноград новый</t>
  </si>
  <si>
    <t>Апельсин новый</t>
  </si>
  <si>
    <t>Мандарин новый</t>
  </si>
  <si>
    <t xml:space="preserve">Абрикос новый </t>
  </si>
  <si>
    <t>Черешня новый</t>
  </si>
  <si>
    <t>65/15/15</t>
  </si>
  <si>
    <t>соус вишневый№376</t>
  </si>
  <si>
    <t>0.34</t>
  </si>
  <si>
    <t>соус клюквенный №379</t>
  </si>
  <si>
    <t>с вареньем</t>
  </si>
  <si>
    <t>соус абрикосовый№377</t>
  </si>
  <si>
    <t>соус яблочный№380</t>
  </si>
  <si>
    <t>156.0</t>
  </si>
  <si>
    <t>Б - с повидлом  с маслом</t>
  </si>
  <si>
    <t>Компот из чернослива</t>
  </si>
  <si>
    <t xml:space="preserve">Б - с повидлом  </t>
  </si>
  <si>
    <t>Рис отварной новый</t>
  </si>
  <si>
    <t>Б-д с медом(с  маслом)</t>
  </si>
  <si>
    <t>Б-д с сыром(без масло)</t>
  </si>
  <si>
    <t>Суп мол.с пшеном на молоке(нов.)</t>
  </si>
  <si>
    <t>Суп мол.с пшеном на воде(нов.)</t>
  </si>
  <si>
    <t>Соус фруктовый (из сушенных яблок)</t>
  </si>
  <si>
    <t>соус сметанный натуральный(новый)</t>
  </si>
  <si>
    <t>Соус вишневый</t>
  </si>
  <si>
    <t>0.08</t>
  </si>
  <si>
    <t>Соус черносмородиновый</t>
  </si>
  <si>
    <t>Соус молочный сладкий новый</t>
  </si>
  <si>
    <t>Соус сметанный новый</t>
  </si>
  <si>
    <t>0.01</t>
  </si>
  <si>
    <t>Соус сметанный с томатом</t>
  </si>
  <si>
    <t>Соус молочный(для овощей,мясо,рыбы</t>
  </si>
  <si>
    <t>150/15/5</t>
  </si>
  <si>
    <t>Крупеник с пшенной крупой</t>
  </si>
  <si>
    <t>150/5</t>
  </si>
  <si>
    <t>150/30/5</t>
  </si>
  <si>
    <t>новый с маслом</t>
  </si>
  <si>
    <t>новый с молочным соусом</t>
  </si>
  <si>
    <t>№368</t>
  </si>
  <si>
    <t>новый с соусом сметанным№372</t>
  </si>
  <si>
    <t>100/30</t>
  </si>
  <si>
    <t>новый с манкой</t>
  </si>
  <si>
    <t>Запеканка из творога с мукой</t>
  </si>
  <si>
    <t>Запеканка из творога с манкой</t>
  </si>
  <si>
    <t>сновый с мукой</t>
  </si>
  <si>
    <t>Пудинг из творога с рисом</t>
  </si>
  <si>
    <t>Пудинг из творога( запеченный)</t>
  </si>
  <si>
    <t>Сырники с картофелем</t>
  </si>
  <si>
    <t>100/20/30/5</t>
  </si>
  <si>
    <t>Сырники из творога новый</t>
  </si>
  <si>
    <t>Вареники ленивые новый</t>
  </si>
  <si>
    <t>100/5</t>
  </si>
  <si>
    <t xml:space="preserve"> Сок вишневый новый</t>
  </si>
  <si>
    <t>Б-д с сельдью(без масло)</t>
  </si>
  <si>
    <t>Яблоко новый фрукт</t>
  </si>
  <si>
    <t>Сок абрикосовый</t>
  </si>
  <si>
    <t>Сок виноградный</t>
  </si>
  <si>
    <t>Компот из суш.фруктоф(яблоко или груша)смесь</t>
  </si>
  <si>
    <t>с/ф.</t>
  </si>
  <si>
    <t>с картоф.</t>
  </si>
  <si>
    <t>Пюре из овощей новый</t>
  </si>
  <si>
    <t>Картофельное пюре новый</t>
  </si>
  <si>
    <t>Запеканка овощная с соусом молочным№368</t>
  </si>
  <si>
    <t>Рагу из овощей с маслом(соус сметанный)№372</t>
  </si>
  <si>
    <t>Запеканка капустная (с маслом)</t>
  </si>
  <si>
    <t>Запеканка капустная (соус смет. С томатом)</t>
  </si>
  <si>
    <t>с соусом мол.жидким</t>
  </si>
  <si>
    <t>Перец фарширов. овощами и рисом соус сметан.</t>
  </si>
  <si>
    <t>Ведерникова Н.И.</t>
  </si>
  <si>
    <t>Руководитель</t>
  </si>
  <si>
    <t>Голубцы ленивые новый</t>
  </si>
  <si>
    <t>Фрикадельки мясные в соусе новый</t>
  </si>
  <si>
    <t>Котлета рубленые из птицы новый</t>
  </si>
  <si>
    <t>Котлеты, биточки, шницели руб.из гоядины</t>
  </si>
  <si>
    <t>60/15/5</t>
  </si>
  <si>
    <t>Хлеб ржаной новый</t>
  </si>
  <si>
    <t>Повидло</t>
  </si>
  <si>
    <t>Масло сливочное новое</t>
  </si>
  <si>
    <t>Картофель отварной в молоке новый</t>
  </si>
  <si>
    <t>суп с . круп. Полтавка</t>
  </si>
  <si>
    <t>Сок винорадный</t>
  </si>
  <si>
    <t>Каша гречневая рассыпчатая новая</t>
  </si>
  <si>
    <t>гуляш из отварного мяса новый</t>
  </si>
  <si>
    <t>Блины с повидлом</t>
  </si>
  <si>
    <t>Блины со сгущ.молоком</t>
  </si>
  <si>
    <t>Блины с вареньем</t>
  </si>
  <si>
    <t>Пирожки,с кваш. капустой</t>
  </si>
  <si>
    <t>Пирожки.с мясом и рисом</t>
  </si>
  <si>
    <t>Пирожки,с морковью,яйцом</t>
  </si>
  <si>
    <t>Пирожки,с морковью,рисом</t>
  </si>
  <si>
    <t>Пирожки.с морковью и изюмом</t>
  </si>
  <si>
    <t>Пирожки печ.с вишней</t>
  </si>
  <si>
    <t>Пирожки,печеные с творогом</t>
  </si>
  <si>
    <t>Пирожки,печеные с курагой</t>
  </si>
  <si>
    <t>для старших групп</t>
  </si>
  <si>
    <t>Крендель сахарный новый</t>
  </si>
  <si>
    <t>513/518</t>
  </si>
  <si>
    <t>50/15</t>
  </si>
  <si>
    <t>Суп картофельный срыбой</t>
  </si>
  <si>
    <t>Картофельная запеканка с печенью</t>
  </si>
  <si>
    <t>19.0</t>
  </si>
  <si>
    <t>Суп мол.с пшеном на мол.(нов.)</t>
  </si>
  <si>
    <t>Компот из клюквы</t>
  </si>
  <si>
    <t>ясли норма</t>
  </si>
  <si>
    <t>Сок фруктовый</t>
  </si>
  <si>
    <t>Капуста тушеная кваш. Новая</t>
  </si>
  <si>
    <t>Макароны отварные новый</t>
  </si>
  <si>
    <t>Суп с мясными фрикадельками</t>
  </si>
  <si>
    <t xml:space="preserve"> 30 - 40</t>
  </si>
  <si>
    <t xml:space="preserve"> 55 - 60</t>
  </si>
  <si>
    <t>19.01.23г.</t>
  </si>
  <si>
    <t>20.01.23г.</t>
  </si>
  <si>
    <t>23.01.23г.</t>
  </si>
  <si>
    <t>перловка</t>
  </si>
  <si>
    <t>пшеничная</t>
  </si>
  <si>
    <t>рис</t>
  </si>
  <si>
    <t>овес</t>
  </si>
  <si>
    <t>24.01.23г.</t>
  </si>
  <si>
    <t>Котлеты или биточки рыбные запеченные</t>
  </si>
  <si>
    <t>новый с молоком</t>
  </si>
  <si>
    <t>25.01.23г.</t>
  </si>
  <si>
    <t>Чай с лимоном новосибирск</t>
  </si>
  <si>
    <t>26.01.23г.</t>
  </si>
  <si>
    <t>Чай с медом новосибирск</t>
  </si>
  <si>
    <t>Какао с молоком новосибирск</t>
  </si>
  <si>
    <t>Чай без сахара новосибирск</t>
  </si>
  <si>
    <t>Чай с сахаром новосибирск</t>
  </si>
  <si>
    <t>новый новосиб.</t>
  </si>
  <si>
    <t>Кофейный напиток с молоком новосибирск</t>
  </si>
  <si>
    <t>Чай с молоком и сахаром новосибирск</t>
  </si>
  <si>
    <t>новосибирск</t>
  </si>
  <si>
    <t>27.01.2023г.</t>
  </si>
  <si>
    <t>30.01.23г.</t>
  </si>
  <si>
    <t>31.01.23г.</t>
  </si>
  <si>
    <t>Картофельное пюре с морковью новый</t>
  </si>
  <si>
    <t>Соус молочный к блюдам новый</t>
  </si>
  <si>
    <t>15.02.2023 г. По 02.03.2023   г.</t>
  </si>
  <si>
    <t>Суп  с лапшой домаш.</t>
  </si>
  <si>
    <t>Примерное меню с 03.03.2023г. по 17.03.2023г.</t>
  </si>
  <si>
    <t>03.03.23г</t>
  </si>
  <si>
    <t xml:space="preserve"> 50- 56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</si>
</sst>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[$-FC19]d\ mmmm\ yyyy\ &quot;г.&quot;"/>
  </numFmts>
  <fonts count="7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sz val="20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u val="single"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56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5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85" fontId="2" fillId="0" borderId="0" xfId="0" applyNumberFormat="1" applyFont="1" applyAlignment="1">
      <alignment/>
    </xf>
    <xf numFmtId="185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85" fontId="3" fillId="0" borderId="0" xfId="0" applyNumberFormat="1" applyFont="1" applyFill="1" applyBorder="1" applyAlignment="1">
      <alignment horizontal="center"/>
    </xf>
    <xf numFmtId="185" fontId="3" fillId="32" borderId="0" xfId="0" applyNumberFormat="1" applyFont="1" applyFill="1" applyBorder="1" applyAlignment="1">
      <alignment horizontal="center"/>
    </xf>
    <xf numFmtId="185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185" fontId="2" fillId="0" borderId="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8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15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14" fillId="0" borderId="1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23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6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7" fillId="0" borderId="10" xfId="0" applyFont="1" applyBorder="1" applyAlignment="1">
      <alignment/>
    </xf>
    <xf numFmtId="0" fontId="17" fillId="0" borderId="10" xfId="0" applyFont="1" applyFill="1" applyBorder="1" applyAlignment="1">
      <alignment wrapText="1"/>
    </xf>
    <xf numFmtId="0" fontId="17" fillId="0" borderId="12" xfId="0" applyFont="1" applyBorder="1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13" xfId="0" applyFont="1" applyBorder="1" applyAlignment="1">
      <alignment/>
    </xf>
    <xf numFmtId="0" fontId="3" fillId="0" borderId="1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4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0" fillId="0" borderId="10" xfId="0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17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85" fontId="0" fillId="0" borderId="0" xfId="0" applyNumberFormat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185" fontId="2" fillId="36" borderId="0" xfId="0" applyNumberFormat="1" applyFont="1" applyFill="1" applyAlignment="1">
      <alignment/>
    </xf>
    <xf numFmtId="0" fontId="49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3" fillId="36" borderId="20" xfId="0" applyFont="1" applyFill="1" applyBorder="1" applyAlignment="1">
      <alignment/>
    </xf>
    <xf numFmtId="0" fontId="0" fillId="36" borderId="10" xfId="0" applyFill="1" applyBorder="1" applyAlignment="1">
      <alignment horizontal="left"/>
    </xf>
    <xf numFmtId="0" fontId="2" fillId="36" borderId="20" xfId="0" applyFont="1" applyFill="1" applyBorder="1" applyAlignment="1">
      <alignment/>
    </xf>
    <xf numFmtId="0" fontId="0" fillId="36" borderId="10" xfId="0" applyFill="1" applyBorder="1" applyAlignment="1">
      <alignment/>
    </xf>
    <xf numFmtId="185" fontId="3" fillId="36" borderId="0" xfId="0" applyNumberFormat="1" applyFont="1" applyFill="1" applyBorder="1" applyAlignment="1">
      <alignment horizontal="center"/>
    </xf>
    <xf numFmtId="0" fontId="17" fillId="36" borderId="10" xfId="0" applyFont="1" applyFill="1" applyBorder="1" applyAlignment="1">
      <alignment horizontal="left"/>
    </xf>
    <xf numFmtId="0" fontId="57" fillId="36" borderId="10" xfId="0" applyFont="1" applyFill="1" applyBorder="1" applyAlignment="1">
      <alignment horizontal="left"/>
    </xf>
    <xf numFmtId="185" fontId="3" fillId="36" borderId="21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36" borderId="22" xfId="0" applyFont="1" applyFill="1" applyBorder="1" applyAlignment="1">
      <alignment wrapText="1"/>
    </xf>
    <xf numFmtId="0" fontId="3" fillId="36" borderId="20" xfId="0" applyFont="1" applyFill="1" applyBorder="1" applyAlignment="1">
      <alignment wrapText="1"/>
    </xf>
    <xf numFmtId="14" fontId="11" fillId="38" borderId="10" xfId="0" applyNumberFormat="1" applyFont="1" applyFill="1" applyBorder="1" applyAlignment="1">
      <alignment horizontal="left"/>
    </xf>
    <xf numFmtId="0" fontId="3" fillId="38" borderId="12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185" fontId="2" fillId="39" borderId="0" xfId="0" applyNumberFormat="1" applyFont="1" applyFill="1" applyAlignment="1">
      <alignment/>
    </xf>
    <xf numFmtId="0" fontId="49" fillId="39" borderId="10" xfId="0" applyFont="1" applyFill="1" applyBorder="1" applyAlignment="1">
      <alignment/>
    </xf>
    <xf numFmtId="0" fontId="0" fillId="39" borderId="10" xfId="0" applyFill="1" applyBorder="1" applyAlignment="1">
      <alignment horizontal="center"/>
    </xf>
    <xf numFmtId="0" fontId="3" fillId="39" borderId="0" xfId="0" applyFont="1" applyFill="1" applyBorder="1" applyAlignment="1">
      <alignment/>
    </xf>
    <xf numFmtId="0" fontId="0" fillId="39" borderId="10" xfId="0" applyFill="1" applyBorder="1" applyAlignment="1">
      <alignment horizontal="left"/>
    </xf>
    <xf numFmtId="0" fontId="2" fillId="39" borderId="0" xfId="0" applyFont="1" applyFill="1" applyAlignment="1">
      <alignment/>
    </xf>
    <xf numFmtId="0" fontId="0" fillId="39" borderId="10" xfId="0" applyFill="1" applyBorder="1" applyAlignment="1">
      <alignment/>
    </xf>
    <xf numFmtId="185" fontId="3" fillId="39" borderId="0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 horizontal="left"/>
    </xf>
    <xf numFmtId="0" fontId="49" fillId="39" borderId="10" xfId="0" applyFont="1" applyFill="1" applyBorder="1" applyAlignment="1">
      <alignment horizontal="left"/>
    </xf>
    <xf numFmtId="0" fontId="0" fillId="39" borderId="10" xfId="0" applyFont="1" applyFill="1" applyBorder="1" applyAlignment="1">
      <alignment horizontal="left"/>
    </xf>
    <xf numFmtId="0" fontId="0" fillId="39" borderId="14" xfId="0" applyFill="1" applyBorder="1" applyAlignment="1">
      <alignment horizontal="center"/>
    </xf>
    <xf numFmtId="0" fontId="57" fillId="37" borderId="10" xfId="0" applyFont="1" applyFill="1" applyBorder="1" applyAlignment="1">
      <alignment horizontal="left"/>
    </xf>
    <xf numFmtId="0" fontId="3" fillId="37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/>
    </xf>
    <xf numFmtId="0" fontId="3" fillId="39" borderId="23" xfId="0" applyFont="1" applyFill="1" applyBorder="1" applyAlignment="1">
      <alignment/>
    </xf>
    <xf numFmtId="0" fontId="3" fillId="39" borderId="22" xfId="0" applyFont="1" applyFill="1" applyBorder="1" applyAlignment="1">
      <alignment/>
    </xf>
    <xf numFmtId="0" fontId="3" fillId="39" borderId="24" xfId="0" applyFont="1" applyFill="1" applyBorder="1" applyAlignment="1">
      <alignment/>
    </xf>
    <xf numFmtId="0" fontId="2" fillId="37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185" fontId="3" fillId="38" borderId="0" xfId="0" applyNumberFormat="1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41" borderId="10" xfId="0" applyFill="1" applyBorder="1" applyAlignment="1">
      <alignment/>
    </xf>
    <xf numFmtId="0" fontId="2" fillId="41" borderId="10" xfId="0" applyFont="1" applyFill="1" applyBorder="1" applyAlignment="1">
      <alignment horizontal="center"/>
    </xf>
    <xf numFmtId="185" fontId="2" fillId="41" borderId="0" xfId="0" applyNumberFormat="1" applyFont="1" applyFill="1" applyAlignment="1">
      <alignment/>
    </xf>
    <xf numFmtId="0" fontId="0" fillId="41" borderId="10" xfId="0" applyFill="1" applyBorder="1" applyAlignment="1">
      <alignment horizontal="center"/>
    </xf>
    <xf numFmtId="0" fontId="3" fillId="41" borderId="0" xfId="0" applyFont="1" applyFill="1" applyBorder="1" applyAlignment="1">
      <alignment/>
    </xf>
    <xf numFmtId="0" fontId="0" fillId="41" borderId="10" xfId="0" applyFill="1" applyBorder="1" applyAlignment="1">
      <alignment horizontal="left"/>
    </xf>
    <xf numFmtId="0" fontId="0" fillId="41" borderId="10" xfId="0" applyFill="1" applyBorder="1" applyAlignment="1">
      <alignment/>
    </xf>
    <xf numFmtId="185" fontId="3" fillId="41" borderId="0" xfId="0" applyNumberFormat="1" applyFont="1" applyFill="1" applyBorder="1" applyAlignment="1">
      <alignment horizontal="center"/>
    </xf>
    <xf numFmtId="0" fontId="49" fillId="41" borderId="10" xfId="0" applyFont="1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13" xfId="0" applyFill="1" applyBorder="1" applyAlignment="1">
      <alignment/>
    </xf>
    <xf numFmtId="0" fontId="2" fillId="41" borderId="0" xfId="0" applyFont="1" applyFill="1" applyBorder="1" applyAlignment="1">
      <alignment/>
    </xf>
    <xf numFmtId="0" fontId="0" fillId="41" borderId="14" xfId="0" applyFill="1" applyBorder="1" applyAlignment="1">
      <alignment horizontal="center"/>
    </xf>
    <xf numFmtId="0" fontId="3" fillId="40" borderId="14" xfId="0" applyFont="1" applyFill="1" applyBorder="1" applyAlignment="1">
      <alignment horizontal="center"/>
    </xf>
    <xf numFmtId="0" fontId="3" fillId="41" borderId="24" xfId="0" applyFont="1" applyFill="1" applyBorder="1" applyAlignment="1">
      <alignment/>
    </xf>
    <xf numFmtId="0" fontId="0" fillId="41" borderId="10" xfId="0" applyFont="1" applyFill="1" applyBorder="1" applyAlignment="1">
      <alignment horizontal="left"/>
    </xf>
    <xf numFmtId="0" fontId="0" fillId="41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49" fillId="41" borderId="10" xfId="0" applyFont="1" applyFill="1" applyBorder="1" applyAlignment="1">
      <alignment horizontal="left"/>
    </xf>
    <xf numFmtId="0" fontId="3" fillId="38" borderId="25" xfId="0" applyFont="1" applyFill="1" applyBorder="1" applyAlignment="1">
      <alignment/>
    </xf>
    <xf numFmtId="0" fontId="2" fillId="38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3" fillId="43" borderId="12" xfId="0" applyFont="1" applyFill="1" applyBorder="1" applyAlignment="1">
      <alignment/>
    </xf>
    <xf numFmtId="0" fontId="0" fillId="43" borderId="10" xfId="0" applyFill="1" applyBorder="1" applyAlignment="1">
      <alignment horizontal="center"/>
    </xf>
    <xf numFmtId="185" fontId="2" fillId="43" borderId="0" xfId="0" applyNumberFormat="1" applyFont="1" applyFill="1" applyAlignment="1">
      <alignment/>
    </xf>
    <xf numFmtId="0" fontId="49" fillId="43" borderId="12" xfId="0" applyFont="1" applyFill="1" applyBorder="1" applyAlignment="1">
      <alignment/>
    </xf>
    <xf numFmtId="0" fontId="0" fillId="43" borderId="12" xfId="0" applyFill="1" applyBorder="1" applyAlignment="1">
      <alignment horizontal="left"/>
    </xf>
    <xf numFmtId="185" fontId="3" fillId="43" borderId="0" xfId="0" applyNumberFormat="1" applyFont="1" applyFill="1" applyBorder="1" applyAlignment="1">
      <alignment horizontal="center"/>
    </xf>
    <xf numFmtId="0" fontId="0" fillId="43" borderId="12" xfId="0" applyFill="1" applyBorder="1" applyAlignment="1">
      <alignment/>
    </xf>
    <xf numFmtId="0" fontId="14" fillId="43" borderId="26" xfId="0" applyFont="1" applyFill="1" applyBorder="1" applyAlignment="1">
      <alignment/>
    </xf>
    <xf numFmtId="0" fontId="0" fillId="43" borderId="12" xfId="0" applyFont="1" applyFill="1" applyBorder="1" applyAlignment="1">
      <alignment/>
    </xf>
    <xf numFmtId="0" fontId="49" fillId="43" borderId="12" xfId="0" applyFont="1" applyFill="1" applyBorder="1" applyAlignment="1">
      <alignment horizontal="left"/>
    </xf>
    <xf numFmtId="0" fontId="0" fillId="43" borderId="20" xfId="0" applyFont="1" applyFill="1" applyBorder="1" applyAlignment="1">
      <alignment/>
    </xf>
    <xf numFmtId="0" fontId="0" fillId="43" borderId="12" xfId="0" applyFont="1" applyFill="1" applyBorder="1" applyAlignment="1">
      <alignment/>
    </xf>
    <xf numFmtId="0" fontId="11" fillId="43" borderId="10" xfId="0" applyFont="1" applyFill="1" applyBorder="1" applyAlignment="1">
      <alignment/>
    </xf>
    <xf numFmtId="0" fontId="11" fillId="38" borderId="12" xfId="0" applyFont="1" applyFill="1" applyBorder="1" applyAlignment="1">
      <alignment/>
    </xf>
    <xf numFmtId="0" fontId="25" fillId="38" borderId="10" xfId="0" applyFont="1" applyFill="1" applyBorder="1" applyAlignment="1">
      <alignment/>
    </xf>
    <xf numFmtId="0" fontId="0" fillId="43" borderId="0" xfId="0" applyFill="1" applyBorder="1" applyAlignment="1">
      <alignment/>
    </xf>
    <xf numFmtId="185" fontId="2" fillId="43" borderId="0" xfId="0" applyNumberFormat="1" applyFont="1" applyFill="1" applyBorder="1" applyAlignment="1">
      <alignment/>
    </xf>
    <xf numFmtId="0" fontId="2" fillId="43" borderId="0" xfId="0" applyFont="1" applyFill="1" applyBorder="1" applyAlignment="1">
      <alignment horizontal="center"/>
    </xf>
    <xf numFmtId="185" fontId="2" fillId="41" borderId="0" xfId="0" applyNumberFormat="1" applyFont="1" applyFill="1" applyBorder="1" applyAlignment="1">
      <alignment/>
    </xf>
    <xf numFmtId="185" fontId="2" fillId="41" borderId="0" xfId="0" applyNumberFormat="1" applyFont="1" applyFill="1" applyBorder="1" applyAlignment="1">
      <alignment horizontal="center"/>
    </xf>
    <xf numFmtId="0" fontId="0" fillId="43" borderId="12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57" fillId="0" borderId="0" xfId="0" applyFont="1" applyBorder="1" applyAlignment="1">
      <alignment/>
    </xf>
    <xf numFmtId="0" fontId="3" fillId="44" borderId="10" xfId="0" applyFont="1" applyFill="1" applyBorder="1" applyAlignment="1">
      <alignment/>
    </xf>
    <xf numFmtId="0" fontId="2" fillId="44" borderId="10" xfId="0" applyFont="1" applyFill="1" applyBorder="1" applyAlignment="1">
      <alignment horizontal="center"/>
    </xf>
    <xf numFmtId="0" fontId="49" fillId="44" borderId="10" xfId="0" applyFont="1" applyFill="1" applyBorder="1" applyAlignment="1">
      <alignment/>
    </xf>
    <xf numFmtId="0" fontId="0" fillId="44" borderId="10" xfId="0" applyFill="1" applyBorder="1" applyAlignment="1">
      <alignment horizontal="center"/>
    </xf>
    <xf numFmtId="0" fontId="0" fillId="44" borderId="10" xfId="0" applyFill="1" applyBorder="1" applyAlignment="1">
      <alignment horizontal="left"/>
    </xf>
    <xf numFmtId="0" fontId="11" fillId="44" borderId="10" xfId="0" applyFont="1" applyFill="1" applyBorder="1" applyAlignment="1">
      <alignment/>
    </xf>
    <xf numFmtId="0" fontId="3" fillId="44" borderId="10" xfId="0" applyFont="1" applyFill="1" applyBorder="1" applyAlignment="1">
      <alignment horizontal="center"/>
    </xf>
    <xf numFmtId="0" fontId="0" fillId="44" borderId="10" xfId="0" applyFill="1" applyBorder="1" applyAlignment="1">
      <alignment/>
    </xf>
    <xf numFmtId="0" fontId="17" fillId="44" borderId="10" xfId="0" applyFont="1" applyFill="1" applyBorder="1" applyAlignment="1">
      <alignment horizontal="center"/>
    </xf>
    <xf numFmtId="0" fontId="0" fillId="44" borderId="10" xfId="0" applyFont="1" applyFill="1" applyBorder="1" applyAlignment="1">
      <alignment horizontal="left"/>
    </xf>
    <xf numFmtId="0" fontId="2" fillId="44" borderId="27" xfId="0" applyFont="1" applyFill="1" applyBorder="1" applyAlignment="1">
      <alignment horizontal="center"/>
    </xf>
    <xf numFmtId="0" fontId="2" fillId="44" borderId="28" xfId="0" applyFont="1" applyFill="1" applyBorder="1" applyAlignment="1">
      <alignment horizontal="center"/>
    </xf>
    <xf numFmtId="0" fontId="0" fillId="44" borderId="15" xfId="0" applyFill="1" applyBorder="1" applyAlignment="1">
      <alignment horizontal="center"/>
    </xf>
    <xf numFmtId="185" fontId="3" fillId="0" borderId="0" xfId="0" applyNumberFormat="1" applyFont="1" applyAlignment="1">
      <alignment horizontal="center"/>
    </xf>
    <xf numFmtId="0" fontId="3" fillId="45" borderId="10" xfId="0" applyFont="1" applyFill="1" applyBorder="1" applyAlignment="1">
      <alignment/>
    </xf>
    <xf numFmtId="0" fontId="2" fillId="45" borderId="10" xfId="0" applyFont="1" applyFill="1" applyBorder="1" applyAlignment="1">
      <alignment horizontal="center"/>
    </xf>
    <xf numFmtId="185" fontId="2" fillId="45" borderId="0" xfId="0" applyNumberFormat="1" applyFont="1" applyFill="1" applyAlignment="1">
      <alignment/>
    </xf>
    <xf numFmtId="0" fontId="49" fillId="45" borderId="10" xfId="0" applyFont="1" applyFill="1" applyBorder="1" applyAlignment="1">
      <alignment/>
    </xf>
    <xf numFmtId="0" fontId="0" fillId="45" borderId="10" xfId="0" applyFill="1" applyBorder="1" applyAlignment="1">
      <alignment horizontal="center"/>
    </xf>
    <xf numFmtId="0" fontId="0" fillId="45" borderId="10" xfId="0" applyFill="1" applyBorder="1" applyAlignment="1">
      <alignment horizontal="left"/>
    </xf>
    <xf numFmtId="0" fontId="0" fillId="45" borderId="10" xfId="0" applyFill="1" applyBorder="1" applyAlignment="1">
      <alignment/>
    </xf>
    <xf numFmtId="185" fontId="3" fillId="45" borderId="0" xfId="0" applyNumberFormat="1" applyFont="1" applyFill="1" applyBorder="1" applyAlignment="1">
      <alignment horizontal="center"/>
    </xf>
    <xf numFmtId="0" fontId="0" fillId="45" borderId="10" xfId="0" applyFont="1" applyFill="1" applyBorder="1" applyAlignment="1">
      <alignment horizontal="left"/>
    </xf>
    <xf numFmtId="0" fontId="49" fillId="45" borderId="10" xfId="0" applyFont="1" applyFill="1" applyBorder="1" applyAlignment="1">
      <alignment horizontal="left"/>
    </xf>
    <xf numFmtId="0" fontId="11" fillId="46" borderId="10" xfId="0" applyFont="1" applyFill="1" applyBorder="1" applyAlignment="1">
      <alignment/>
    </xf>
    <xf numFmtId="0" fontId="3" fillId="46" borderId="10" xfId="0" applyFont="1" applyFill="1" applyBorder="1" applyAlignment="1">
      <alignment horizontal="center"/>
    </xf>
    <xf numFmtId="0" fontId="2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/>
    </xf>
    <xf numFmtId="0" fontId="17" fillId="46" borderId="10" xfId="0" applyFont="1" applyFill="1" applyBorder="1" applyAlignment="1">
      <alignment horizontal="center"/>
    </xf>
    <xf numFmtId="0" fontId="12" fillId="42" borderId="10" xfId="0" applyFont="1" applyFill="1" applyBorder="1" applyAlignment="1">
      <alignment/>
    </xf>
    <xf numFmtId="0" fontId="26" fillId="38" borderId="24" xfId="0" applyFont="1" applyFill="1" applyBorder="1" applyAlignment="1">
      <alignment/>
    </xf>
    <xf numFmtId="0" fontId="12" fillId="38" borderId="10" xfId="0" applyFont="1" applyFill="1" applyBorder="1" applyAlignment="1">
      <alignment/>
    </xf>
    <xf numFmtId="185" fontId="2" fillId="45" borderId="0" xfId="0" applyNumberFormat="1" applyFont="1" applyFill="1" applyBorder="1" applyAlignment="1">
      <alignment horizontal="center"/>
    </xf>
    <xf numFmtId="185" fontId="2" fillId="45" borderId="0" xfId="0" applyNumberFormat="1" applyFont="1" applyFill="1" applyBorder="1" applyAlignment="1">
      <alignment/>
    </xf>
    <xf numFmtId="0" fontId="0" fillId="45" borderId="10" xfId="0" applyFont="1" applyFill="1" applyBorder="1" applyAlignment="1">
      <alignment horizontal="center"/>
    </xf>
    <xf numFmtId="185" fontId="3" fillId="45" borderId="0" xfId="0" applyNumberFormat="1" applyFont="1" applyFill="1" applyAlignment="1">
      <alignment horizontal="center"/>
    </xf>
    <xf numFmtId="0" fontId="0" fillId="47" borderId="10" xfId="0" applyFill="1" applyBorder="1" applyAlignment="1">
      <alignment horizontal="center"/>
    </xf>
    <xf numFmtId="0" fontId="12" fillId="47" borderId="10" xfId="0" applyFont="1" applyFill="1" applyBorder="1" applyAlignment="1">
      <alignment/>
    </xf>
    <xf numFmtId="0" fontId="3" fillId="47" borderId="10" xfId="0" applyFont="1" applyFill="1" applyBorder="1" applyAlignment="1">
      <alignment horizontal="center"/>
    </xf>
    <xf numFmtId="0" fontId="2" fillId="47" borderId="10" xfId="0" applyFont="1" applyFill="1" applyBorder="1" applyAlignment="1">
      <alignment horizontal="center"/>
    </xf>
    <xf numFmtId="0" fontId="0" fillId="47" borderId="10" xfId="0" applyFill="1" applyBorder="1" applyAlignment="1">
      <alignment/>
    </xf>
    <xf numFmtId="0" fontId="17" fillId="47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48" borderId="10" xfId="0" applyFont="1" applyFill="1" applyBorder="1" applyAlignment="1">
      <alignment/>
    </xf>
    <xf numFmtId="0" fontId="0" fillId="48" borderId="10" xfId="0" applyFill="1" applyBorder="1" applyAlignment="1">
      <alignment horizontal="center"/>
    </xf>
    <xf numFmtId="0" fontId="0" fillId="48" borderId="12" xfId="0" applyFill="1" applyBorder="1" applyAlignment="1">
      <alignment horizontal="center"/>
    </xf>
    <xf numFmtId="185" fontId="2" fillId="48" borderId="0" xfId="0" applyNumberFormat="1" applyFont="1" applyFill="1" applyAlignment="1">
      <alignment/>
    </xf>
    <xf numFmtId="0" fontId="49" fillId="48" borderId="10" xfId="0" applyFont="1" applyFill="1" applyBorder="1" applyAlignment="1">
      <alignment/>
    </xf>
    <xf numFmtId="0" fontId="0" fillId="48" borderId="10" xfId="0" applyFont="1" applyFill="1" applyBorder="1" applyAlignment="1">
      <alignment/>
    </xf>
    <xf numFmtId="0" fontId="0" fillId="48" borderId="10" xfId="0" applyFont="1" applyFill="1" applyBorder="1" applyAlignment="1">
      <alignment/>
    </xf>
    <xf numFmtId="0" fontId="0" fillId="48" borderId="10" xfId="0" applyFill="1" applyBorder="1" applyAlignment="1">
      <alignment/>
    </xf>
    <xf numFmtId="185" fontId="3" fillId="48" borderId="0" xfId="0" applyNumberFormat="1" applyFont="1" applyFill="1" applyBorder="1" applyAlignment="1">
      <alignment horizontal="center"/>
    </xf>
    <xf numFmtId="0" fontId="0" fillId="48" borderId="10" xfId="0" applyFont="1" applyFill="1" applyBorder="1" applyAlignment="1">
      <alignment horizontal="left"/>
    </xf>
    <xf numFmtId="0" fontId="3" fillId="48" borderId="24" xfId="0" applyFont="1" applyFill="1" applyBorder="1" applyAlignment="1">
      <alignment horizontal="left" wrapText="1"/>
    </xf>
    <xf numFmtId="0" fontId="3" fillId="48" borderId="21" xfId="0" applyFont="1" applyFill="1" applyBorder="1" applyAlignment="1">
      <alignment horizontal="center" vertical="top" wrapText="1"/>
    </xf>
    <xf numFmtId="185" fontId="3" fillId="48" borderId="0" xfId="0" applyNumberFormat="1" applyFont="1" applyFill="1" applyAlignment="1">
      <alignment horizontal="center"/>
    </xf>
    <xf numFmtId="0" fontId="17" fillId="48" borderId="0" xfId="0" applyFont="1" applyFill="1" applyBorder="1" applyAlignment="1">
      <alignment horizontal="center"/>
    </xf>
    <xf numFmtId="0" fontId="3" fillId="49" borderId="10" xfId="0" applyFont="1" applyFill="1" applyBorder="1" applyAlignment="1">
      <alignment/>
    </xf>
    <xf numFmtId="0" fontId="2" fillId="49" borderId="10" xfId="0" applyFont="1" applyFill="1" applyBorder="1" applyAlignment="1">
      <alignment horizontal="center"/>
    </xf>
    <xf numFmtId="185" fontId="2" fillId="49" borderId="0" xfId="0" applyNumberFormat="1" applyFont="1" applyFill="1" applyAlignment="1">
      <alignment/>
    </xf>
    <xf numFmtId="0" fontId="49" fillId="49" borderId="10" xfId="0" applyFont="1" applyFill="1" applyBorder="1" applyAlignment="1">
      <alignment/>
    </xf>
    <xf numFmtId="0" fontId="0" fillId="49" borderId="10" xfId="0" applyFill="1" applyBorder="1" applyAlignment="1">
      <alignment horizontal="center"/>
    </xf>
    <xf numFmtId="0" fontId="0" fillId="49" borderId="10" xfId="0" applyFill="1" applyBorder="1" applyAlignment="1">
      <alignment horizontal="left"/>
    </xf>
    <xf numFmtId="0" fontId="0" fillId="49" borderId="10" xfId="0" applyFill="1" applyBorder="1" applyAlignment="1">
      <alignment/>
    </xf>
    <xf numFmtId="185" fontId="3" fillId="49" borderId="0" xfId="0" applyNumberFormat="1" applyFont="1" applyFill="1" applyBorder="1" applyAlignment="1">
      <alignment horizontal="center"/>
    </xf>
    <xf numFmtId="0" fontId="0" fillId="49" borderId="10" xfId="0" applyFont="1" applyFill="1" applyBorder="1" applyAlignment="1">
      <alignment horizontal="left"/>
    </xf>
    <xf numFmtId="0" fontId="49" fillId="49" borderId="10" xfId="0" applyFont="1" applyFill="1" applyBorder="1" applyAlignment="1">
      <alignment horizontal="left"/>
    </xf>
    <xf numFmtId="0" fontId="11" fillId="50" borderId="10" xfId="0" applyFont="1" applyFill="1" applyBorder="1" applyAlignment="1">
      <alignment/>
    </xf>
    <xf numFmtId="0" fontId="3" fillId="50" borderId="10" xfId="0" applyFont="1" applyFill="1" applyBorder="1" applyAlignment="1">
      <alignment horizontal="center"/>
    </xf>
    <xf numFmtId="0" fontId="2" fillId="50" borderId="10" xfId="0" applyFont="1" applyFill="1" applyBorder="1" applyAlignment="1">
      <alignment horizontal="center"/>
    </xf>
    <xf numFmtId="0" fontId="12" fillId="50" borderId="10" xfId="0" applyFont="1" applyFill="1" applyBorder="1" applyAlignment="1">
      <alignment/>
    </xf>
    <xf numFmtId="0" fontId="17" fillId="50" borderId="10" xfId="0" applyFont="1" applyFill="1" applyBorder="1" applyAlignment="1">
      <alignment horizontal="center"/>
    </xf>
    <xf numFmtId="185" fontId="3" fillId="49" borderId="0" xfId="0" applyNumberFormat="1" applyFont="1" applyFill="1" applyAlignment="1">
      <alignment horizontal="center"/>
    </xf>
    <xf numFmtId="0" fontId="17" fillId="49" borderId="0" xfId="0" applyFont="1" applyFill="1" applyBorder="1" applyAlignment="1">
      <alignment horizontal="center"/>
    </xf>
    <xf numFmtId="0" fontId="25" fillId="38" borderId="10" xfId="0" applyFont="1" applyFill="1" applyBorder="1" applyAlignment="1">
      <alignment horizontal="left" vertical="top" wrapText="1"/>
    </xf>
    <xf numFmtId="0" fontId="3" fillId="51" borderId="0" xfId="0" applyFont="1" applyFill="1" applyBorder="1" applyAlignment="1">
      <alignment/>
    </xf>
    <xf numFmtId="0" fontId="2" fillId="51" borderId="10" xfId="0" applyFont="1" applyFill="1" applyBorder="1" applyAlignment="1">
      <alignment horizontal="center"/>
    </xf>
    <xf numFmtId="185" fontId="2" fillId="51" borderId="0" xfId="0" applyNumberFormat="1" applyFont="1" applyFill="1" applyAlignment="1">
      <alignment/>
    </xf>
    <xf numFmtId="0" fontId="0" fillId="51" borderId="10" xfId="0" applyFill="1" applyBorder="1" applyAlignment="1">
      <alignment horizontal="center"/>
    </xf>
    <xf numFmtId="185" fontId="3" fillId="51" borderId="0" xfId="0" applyNumberFormat="1" applyFont="1" applyFill="1" applyBorder="1" applyAlignment="1">
      <alignment horizontal="center"/>
    </xf>
    <xf numFmtId="0" fontId="0" fillId="51" borderId="12" xfId="0" applyFill="1" applyBorder="1" applyAlignment="1">
      <alignment/>
    </xf>
    <xf numFmtId="0" fontId="0" fillId="51" borderId="12" xfId="0" applyFont="1" applyFill="1" applyBorder="1" applyAlignment="1">
      <alignment horizontal="left"/>
    </xf>
    <xf numFmtId="0" fontId="0" fillId="51" borderId="12" xfId="0" applyFill="1" applyBorder="1" applyAlignment="1">
      <alignment horizontal="left"/>
    </xf>
    <xf numFmtId="0" fontId="0" fillId="51" borderId="20" xfId="0" applyFill="1" applyBorder="1" applyAlignment="1">
      <alignment/>
    </xf>
    <xf numFmtId="0" fontId="0" fillId="51" borderId="12" xfId="0" applyFill="1" applyBorder="1" applyAlignment="1">
      <alignment/>
    </xf>
    <xf numFmtId="0" fontId="49" fillId="51" borderId="12" xfId="0" applyFont="1" applyFill="1" applyBorder="1" applyAlignment="1">
      <alignment horizontal="left"/>
    </xf>
    <xf numFmtId="0" fontId="0" fillId="51" borderId="14" xfId="0" applyFill="1" applyBorder="1" applyAlignment="1">
      <alignment horizontal="left"/>
    </xf>
    <xf numFmtId="0" fontId="3" fillId="51" borderId="15" xfId="0" applyFont="1" applyFill="1" applyBorder="1" applyAlignment="1">
      <alignment horizontal="left" vertical="top"/>
    </xf>
    <xf numFmtId="0" fontId="11" fillId="52" borderId="17" xfId="0" applyFont="1" applyFill="1" applyBorder="1" applyAlignment="1">
      <alignment/>
    </xf>
    <xf numFmtId="0" fontId="3" fillId="52" borderId="10" xfId="0" applyFont="1" applyFill="1" applyBorder="1" applyAlignment="1">
      <alignment horizontal="center"/>
    </xf>
    <xf numFmtId="0" fontId="2" fillId="52" borderId="10" xfId="0" applyFont="1" applyFill="1" applyBorder="1" applyAlignment="1">
      <alignment horizontal="center"/>
    </xf>
    <xf numFmtId="0" fontId="11" fillId="52" borderId="12" xfId="0" applyFont="1" applyFill="1" applyBorder="1" applyAlignment="1">
      <alignment/>
    </xf>
    <xf numFmtId="185" fontId="3" fillId="52" borderId="10" xfId="0" applyNumberFormat="1" applyFont="1" applyFill="1" applyBorder="1" applyAlignment="1">
      <alignment horizontal="center"/>
    </xf>
    <xf numFmtId="0" fontId="11" fillId="52" borderId="10" xfId="0" applyFont="1" applyFill="1" applyBorder="1" applyAlignment="1">
      <alignment/>
    </xf>
    <xf numFmtId="0" fontId="49" fillId="51" borderId="14" xfId="0" applyFont="1" applyFill="1" applyBorder="1" applyAlignment="1">
      <alignment/>
    </xf>
    <xf numFmtId="0" fontId="2" fillId="53" borderId="10" xfId="0" applyFont="1" applyFill="1" applyBorder="1" applyAlignment="1">
      <alignment horizontal="center"/>
    </xf>
    <xf numFmtId="185" fontId="2" fillId="53" borderId="0" xfId="0" applyNumberFormat="1" applyFont="1" applyFill="1" applyAlignment="1">
      <alignment/>
    </xf>
    <xf numFmtId="0" fontId="49" fillId="53" borderId="10" xfId="0" applyFont="1" applyFill="1" applyBorder="1" applyAlignment="1">
      <alignment/>
    </xf>
    <xf numFmtId="0" fontId="0" fillId="53" borderId="10" xfId="0" applyFill="1" applyBorder="1" applyAlignment="1">
      <alignment horizontal="center"/>
    </xf>
    <xf numFmtId="0" fontId="0" fillId="53" borderId="10" xfId="0" applyFill="1" applyBorder="1" applyAlignment="1">
      <alignment horizontal="left"/>
    </xf>
    <xf numFmtId="185" fontId="3" fillId="53" borderId="0" xfId="0" applyNumberFormat="1" applyFont="1" applyFill="1" applyBorder="1" applyAlignment="1">
      <alignment horizontal="center"/>
    </xf>
    <xf numFmtId="0" fontId="0" fillId="53" borderId="10" xfId="0" applyFill="1" applyBorder="1" applyAlignment="1">
      <alignment/>
    </xf>
    <xf numFmtId="0" fontId="0" fillId="53" borderId="10" xfId="0" applyFont="1" applyFill="1" applyBorder="1" applyAlignment="1">
      <alignment horizontal="left"/>
    </xf>
    <xf numFmtId="0" fontId="0" fillId="53" borderId="10" xfId="0" applyFont="1" applyFill="1" applyBorder="1" applyAlignment="1">
      <alignment/>
    </xf>
    <xf numFmtId="0" fontId="49" fillId="53" borderId="10" xfId="0" applyFont="1" applyFill="1" applyBorder="1" applyAlignment="1">
      <alignment horizontal="left"/>
    </xf>
    <xf numFmtId="0" fontId="3" fillId="53" borderId="10" xfId="0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2" fontId="3" fillId="38" borderId="10" xfId="0" applyNumberFormat="1" applyFont="1" applyFill="1" applyBorder="1" applyAlignment="1">
      <alignment horizontal="center"/>
    </xf>
    <xf numFmtId="2" fontId="3" fillId="44" borderId="10" xfId="0" applyNumberFormat="1" applyFont="1" applyFill="1" applyBorder="1" applyAlignment="1">
      <alignment horizontal="center"/>
    </xf>
    <xf numFmtId="17" fontId="17" fillId="44" borderId="10" xfId="0" applyNumberFormat="1" applyFont="1" applyFill="1" applyBorder="1" applyAlignment="1">
      <alignment horizontal="center"/>
    </xf>
    <xf numFmtId="0" fontId="3" fillId="54" borderId="0" xfId="0" applyFont="1" applyFill="1" applyBorder="1" applyAlignment="1">
      <alignment/>
    </xf>
    <xf numFmtId="0" fontId="10" fillId="54" borderId="10" xfId="0" applyFont="1" applyFill="1" applyBorder="1" applyAlignment="1">
      <alignment/>
    </xf>
    <xf numFmtId="0" fontId="3" fillId="54" borderId="14" xfId="0" applyFont="1" applyFill="1" applyBorder="1" applyAlignment="1">
      <alignment horizontal="left"/>
    </xf>
    <xf numFmtId="2" fontId="3" fillId="54" borderId="10" xfId="0" applyNumberFormat="1" applyFont="1" applyFill="1" applyBorder="1" applyAlignment="1">
      <alignment horizontal="center"/>
    </xf>
    <xf numFmtId="0" fontId="3" fillId="43" borderId="10" xfId="0" applyFont="1" applyFill="1" applyBorder="1" applyAlignment="1">
      <alignment horizontal="left"/>
    </xf>
    <xf numFmtId="0" fontId="3" fillId="43" borderId="14" xfId="0" applyFont="1" applyFill="1" applyBorder="1" applyAlignment="1">
      <alignment horizontal="left"/>
    </xf>
    <xf numFmtId="2" fontId="2" fillId="43" borderId="10" xfId="0" applyNumberFormat="1" applyFont="1" applyFill="1" applyBorder="1" applyAlignment="1">
      <alignment horizontal="center"/>
    </xf>
    <xf numFmtId="0" fontId="3" fillId="48" borderId="10" xfId="0" applyFont="1" applyFill="1" applyBorder="1" applyAlignment="1">
      <alignment horizontal="left" wrapText="1"/>
    </xf>
    <xf numFmtId="0" fontId="3" fillId="48" borderId="14" xfId="0" applyFont="1" applyFill="1" applyBorder="1" applyAlignment="1">
      <alignment horizontal="left" wrapText="1"/>
    </xf>
    <xf numFmtId="185" fontId="2" fillId="48" borderId="10" xfId="0" applyNumberFormat="1" applyFont="1" applyFill="1" applyBorder="1" applyAlignment="1">
      <alignment horizontal="center"/>
    </xf>
    <xf numFmtId="185" fontId="3" fillId="53" borderId="0" xfId="0" applyNumberFormat="1" applyFont="1" applyFill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4" fontId="11" fillId="0" borderId="10" xfId="0" applyNumberFormat="1" applyFont="1" applyFill="1" applyBorder="1" applyAlignment="1">
      <alignment/>
    </xf>
    <xf numFmtId="185" fontId="2" fillId="0" borderId="11" xfId="0" applyNumberFormat="1" applyFont="1" applyBorder="1" applyAlignment="1">
      <alignment horizontal="center"/>
    </xf>
    <xf numFmtId="0" fontId="11" fillId="55" borderId="10" xfId="0" applyFont="1" applyFill="1" applyBorder="1" applyAlignment="1">
      <alignment/>
    </xf>
    <xf numFmtId="0" fontId="3" fillId="55" borderId="14" xfId="0" applyFont="1" applyFill="1" applyBorder="1" applyAlignment="1">
      <alignment horizontal="center"/>
    </xf>
    <xf numFmtId="0" fontId="3" fillId="55" borderId="10" xfId="0" applyFont="1" applyFill="1" applyBorder="1" applyAlignment="1">
      <alignment horizontal="center"/>
    </xf>
    <xf numFmtId="0" fontId="2" fillId="55" borderId="10" xfId="0" applyFont="1" applyFill="1" applyBorder="1" applyAlignment="1">
      <alignment horizontal="center"/>
    </xf>
    <xf numFmtId="0" fontId="3" fillId="55" borderId="10" xfId="0" applyFont="1" applyFill="1" applyBorder="1" applyAlignment="1">
      <alignment/>
    </xf>
    <xf numFmtId="14" fontId="11" fillId="55" borderId="10" xfId="0" applyNumberFormat="1" applyFont="1" applyFill="1" applyBorder="1" applyAlignment="1">
      <alignment horizontal="left"/>
    </xf>
    <xf numFmtId="185" fontId="2" fillId="55" borderId="0" xfId="0" applyNumberFormat="1" applyFont="1" applyFill="1" applyAlignment="1">
      <alignment/>
    </xf>
    <xf numFmtId="0" fontId="3" fillId="55" borderId="0" xfId="0" applyFont="1" applyFill="1" applyBorder="1" applyAlignment="1">
      <alignment/>
    </xf>
    <xf numFmtId="0" fontId="49" fillId="55" borderId="10" xfId="0" applyFont="1" applyFill="1" applyBorder="1" applyAlignment="1">
      <alignment/>
    </xf>
    <xf numFmtId="0" fontId="0" fillId="55" borderId="10" xfId="0" applyFill="1" applyBorder="1" applyAlignment="1">
      <alignment horizontal="center"/>
    </xf>
    <xf numFmtId="0" fontId="0" fillId="55" borderId="10" xfId="0" applyFill="1" applyBorder="1" applyAlignment="1">
      <alignment horizontal="left"/>
    </xf>
    <xf numFmtId="0" fontId="2" fillId="55" borderId="0" xfId="0" applyFont="1" applyFill="1" applyBorder="1" applyAlignment="1">
      <alignment/>
    </xf>
    <xf numFmtId="0" fontId="0" fillId="55" borderId="10" xfId="0" applyFill="1" applyBorder="1" applyAlignment="1">
      <alignment/>
    </xf>
    <xf numFmtId="185" fontId="3" fillId="55" borderId="0" xfId="0" applyNumberFormat="1" applyFont="1" applyFill="1" applyBorder="1" applyAlignment="1">
      <alignment horizontal="center"/>
    </xf>
    <xf numFmtId="0" fontId="3" fillId="55" borderId="24" xfId="0" applyFont="1" applyFill="1" applyBorder="1" applyAlignment="1">
      <alignment/>
    </xf>
    <xf numFmtId="0" fontId="3" fillId="55" borderId="20" xfId="0" applyFont="1" applyFill="1" applyBorder="1" applyAlignment="1">
      <alignment/>
    </xf>
    <xf numFmtId="0" fontId="57" fillId="55" borderId="10" xfId="0" applyFont="1" applyFill="1" applyBorder="1" applyAlignment="1">
      <alignment horizontal="left"/>
    </xf>
    <xf numFmtId="0" fontId="2" fillId="55" borderId="20" xfId="0" applyFont="1" applyFill="1" applyBorder="1" applyAlignment="1">
      <alignment/>
    </xf>
    <xf numFmtId="0" fontId="3" fillId="55" borderId="22" xfId="0" applyFont="1" applyFill="1" applyBorder="1" applyAlignment="1">
      <alignment wrapText="1"/>
    </xf>
    <xf numFmtId="0" fontId="3" fillId="55" borderId="20" xfId="0" applyFont="1" applyFill="1" applyBorder="1" applyAlignment="1">
      <alignment wrapText="1"/>
    </xf>
    <xf numFmtId="185" fontId="3" fillId="55" borderId="21" xfId="0" applyNumberFormat="1" applyFont="1" applyFill="1" applyBorder="1" applyAlignment="1">
      <alignment horizontal="center"/>
    </xf>
    <xf numFmtId="0" fontId="3" fillId="55" borderId="12" xfId="0" applyFont="1" applyFill="1" applyBorder="1" applyAlignment="1">
      <alignment/>
    </xf>
    <xf numFmtId="0" fontId="3" fillId="55" borderId="22" xfId="0" applyFont="1" applyFill="1" applyBorder="1" applyAlignment="1">
      <alignment/>
    </xf>
    <xf numFmtId="0" fontId="8" fillId="55" borderId="10" xfId="0" applyFont="1" applyFill="1" applyBorder="1" applyAlignment="1">
      <alignment horizontal="center"/>
    </xf>
    <xf numFmtId="0" fontId="9" fillId="55" borderId="10" xfId="0" applyFont="1" applyFill="1" applyBorder="1" applyAlignment="1">
      <alignment horizontal="center"/>
    </xf>
    <xf numFmtId="0" fontId="2" fillId="55" borderId="0" xfId="0" applyFont="1" applyFill="1" applyAlignment="1">
      <alignment/>
    </xf>
    <xf numFmtId="0" fontId="3" fillId="55" borderId="23" xfId="0" applyFont="1" applyFill="1" applyBorder="1" applyAlignment="1">
      <alignment/>
    </xf>
    <xf numFmtId="0" fontId="0" fillId="55" borderId="10" xfId="0" applyFont="1" applyFill="1" applyBorder="1" applyAlignment="1">
      <alignment horizontal="left"/>
    </xf>
    <xf numFmtId="0" fontId="0" fillId="55" borderId="13" xfId="0" applyFill="1" applyBorder="1" applyAlignment="1">
      <alignment/>
    </xf>
    <xf numFmtId="185" fontId="2" fillId="55" borderId="0" xfId="0" applyNumberFormat="1" applyFont="1" applyFill="1" applyBorder="1" applyAlignment="1">
      <alignment/>
    </xf>
    <xf numFmtId="185" fontId="2" fillId="55" borderId="0" xfId="0" applyNumberFormat="1" applyFont="1" applyFill="1" applyBorder="1" applyAlignment="1">
      <alignment horizontal="center"/>
    </xf>
    <xf numFmtId="0" fontId="0" fillId="55" borderId="10" xfId="0" applyFont="1" applyFill="1" applyBorder="1" applyAlignment="1">
      <alignment/>
    </xf>
    <xf numFmtId="0" fontId="11" fillId="55" borderId="12" xfId="0" applyFont="1" applyFill="1" applyBorder="1" applyAlignment="1">
      <alignment/>
    </xf>
    <xf numFmtId="0" fontId="0" fillId="55" borderId="12" xfId="0" applyFill="1" applyBorder="1" applyAlignment="1">
      <alignment/>
    </xf>
    <xf numFmtId="0" fontId="0" fillId="55" borderId="0" xfId="0" applyFill="1" applyBorder="1" applyAlignment="1">
      <alignment/>
    </xf>
    <xf numFmtId="0" fontId="2" fillId="55" borderId="0" xfId="0" applyFont="1" applyFill="1" applyBorder="1" applyAlignment="1">
      <alignment horizontal="center"/>
    </xf>
    <xf numFmtId="0" fontId="0" fillId="55" borderId="12" xfId="0" applyFont="1" applyFill="1" applyBorder="1" applyAlignment="1">
      <alignment/>
    </xf>
    <xf numFmtId="0" fontId="25" fillId="55" borderId="10" xfId="0" applyFont="1" applyFill="1" applyBorder="1" applyAlignment="1">
      <alignment/>
    </xf>
    <xf numFmtId="185" fontId="3" fillId="55" borderId="0" xfId="0" applyNumberFormat="1" applyFont="1" applyFill="1" applyAlignment="1">
      <alignment horizontal="center"/>
    </xf>
    <xf numFmtId="0" fontId="12" fillId="55" borderId="10" xfId="0" applyFont="1" applyFill="1" applyBorder="1" applyAlignment="1">
      <alignment/>
    </xf>
    <xf numFmtId="0" fontId="0" fillId="55" borderId="12" xfId="0" applyFill="1" applyBorder="1" applyAlignment="1">
      <alignment horizontal="center"/>
    </xf>
    <xf numFmtId="0" fontId="3" fillId="55" borderId="24" xfId="0" applyFont="1" applyFill="1" applyBorder="1" applyAlignment="1">
      <alignment horizontal="left" wrapText="1"/>
    </xf>
    <xf numFmtId="0" fontId="3" fillId="55" borderId="21" xfId="0" applyFont="1" applyFill="1" applyBorder="1" applyAlignment="1">
      <alignment horizontal="center" vertical="top" wrapText="1"/>
    </xf>
    <xf numFmtId="0" fontId="17" fillId="55" borderId="0" xfId="0" applyFont="1" applyFill="1" applyBorder="1" applyAlignment="1">
      <alignment horizontal="center"/>
    </xf>
    <xf numFmtId="0" fontId="3" fillId="55" borderId="15" xfId="0" applyFont="1" applyFill="1" applyBorder="1" applyAlignment="1">
      <alignment horizontal="left" vertical="top"/>
    </xf>
    <xf numFmtId="0" fontId="11" fillId="55" borderId="17" xfId="0" applyFont="1" applyFill="1" applyBorder="1" applyAlignment="1">
      <alignment/>
    </xf>
    <xf numFmtId="185" fontId="3" fillId="55" borderId="10" xfId="0" applyNumberFormat="1" applyFont="1" applyFill="1" applyBorder="1" applyAlignment="1">
      <alignment horizontal="center"/>
    </xf>
    <xf numFmtId="0" fontId="25" fillId="55" borderId="10" xfId="0" applyFont="1" applyFill="1" applyBorder="1" applyAlignment="1">
      <alignment horizontal="left" vertical="top" wrapText="1"/>
    </xf>
    <xf numFmtId="2" fontId="3" fillId="55" borderId="10" xfId="0" applyNumberFormat="1" applyFont="1" applyFill="1" applyBorder="1" applyAlignment="1">
      <alignment horizontal="center"/>
    </xf>
    <xf numFmtId="0" fontId="10" fillId="55" borderId="10" xfId="0" applyFont="1" applyFill="1" applyBorder="1" applyAlignment="1">
      <alignment/>
    </xf>
    <xf numFmtId="0" fontId="3" fillId="55" borderId="14" xfId="0" applyFont="1" applyFill="1" applyBorder="1" applyAlignment="1">
      <alignment horizontal="left"/>
    </xf>
    <xf numFmtId="0" fontId="3" fillId="55" borderId="10" xfId="0" applyFont="1" applyFill="1" applyBorder="1" applyAlignment="1">
      <alignment horizontal="left"/>
    </xf>
    <xf numFmtId="2" fontId="2" fillId="55" borderId="10" xfId="0" applyNumberFormat="1" applyFont="1" applyFill="1" applyBorder="1" applyAlignment="1">
      <alignment horizontal="center"/>
    </xf>
    <xf numFmtId="0" fontId="3" fillId="55" borderId="10" xfId="0" applyFont="1" applyFill="1" applyBorder="1" applyAlignment="1">
      <alignment horizontal="left" wrapText="1"/>
    </xf>
    <xf numFmtId="0" fontId="3" fillId="55" borderId="14" xfId="0" applyFont="1" applyFill="1" applyBorder="1" applyAlignment="1">
      <alignment horizontal="left" wrapText="1"/>
    </xf>
    <xf numFmtId="185" fontId="2" fillId="55" borderId="10" xfId="0" applyNumberFormat="1" applyFont="1" applyFill="1" applyBorder="1" applyAlignment="1">
      <alignment horizontal="center"/>
    </xf>
    <xf numFmtId="0" fontId="3" fillId="55" borderId="15" xfId="0" applyNumberFormat="1" applyFont="1" applyFill="1" applyBorder="1" applyAlignment="1">
      <alignment/>
    </xf>
    <xf numFmtId="0" fontId="3" fillId="55" borderId="12" xfId="0" applyFont="1" applyFill="1" applyBorder="1" applyAlignment="1">
      <alignment horizontal="left"/>
    </xf>
    <xf numFmtId="0" fontId="2" fillId="55" borderId="11" xfId="0" applyNumberFormat="1" applyFont="1" applyFill="1" applyBorder="1" applyAlignment="1">
      <alignment horizontal="center"/>
    </xf>
    <xf numFmtId="17" fontId="2" fillId="55" borderId="11" xfId="0" applyNumberFormat="1" applyFont="1" applyFill="1" applyBorder="1" applyAlignment="1">
      <alignment horizontal="center"/>
    </xf>
    <xf numFmtId="0" fontId="2" fillId="55" borderId="11" xfId="0" applyFont="1" applyFill="1" applyBorder="1" applyAlignment="1">
      <alignment horizontal="center"/>
    </xf>
    <xf numFmtId="0" fontId="3" fillId="55" borderId="0" xfId="0" applyNumberFormat="1" applyFont="1" applyFill="1" applyBorder="1" applyAlignment="1">
      <alignment/>
    </xf>
    <xf numFmtId="0" fontId="3" fillId="55" borderId="0" xfId="0" applyFont="1" applyFill="1" applyBorder="1" applyAlignment="1">
      <alignment horizontal="left" wrapText="1"/>
    </xf>
    <xf numFmtId="0" fontId="0" fillId="55" borderId="0" xfId="0" applyFill="1" applyAlignment="1">
      <alignment/>
    </xf>
    <xf numFmtId="0" fontId="0" fillId="0" borderId="0" xfId="0" applyFont="1" applyAlignment="1">
      <alignment/>
    </xf>
    <xf numFmtId="0" fontId="0" fillId="55" borderId="25" xfId="0" applyFill="1" applyBorder="1" applyAlignment="1">
      <alignment horizontal="left"/>
    </xf>
    <xf numFmtId="185" fontId="3" fillId="55" borderId="11" xfId="0" applyNumberFormat="1" applyFont="1" applyFill="1" applyBorder="1" applyAlignment="1">
      <alignment horizontal="center"/>
    </xf>
    <xf numFmtId="0" fontId="49" fillId="0" borderId="10" xfId="0" applyFont="1" applyBorder="1" applyAlignment="1">
      <alignment/>
    </xf>
    <xf numFmtId="185" fontId="2" fillId="0" borderId="0" xfId="0" applyNumberFormat="1" applyFont="1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55" borderId="21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85" fontId="3" fillId="55" borderId="0" xfId="0" applyNumberFormat="1" applyFont="1" applyFill="1" applyAlignment="1">
      <alignment horizontal="left"/>
    </xf>
    <xf numFmtId="0" fontId="24" fillId="34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55" borderId="11" xfId="0" applyFont="1" applyFill="1" applyBorder="1" applyAlignment="1">
      <alignment/>
    </xf>
    <xf numFmtId="0" fontId="2" fillId="55" borderId="29" xfId="0" applyFont="1" applyFill="1" applyBorder="1" applyAlignment="1">
      <alignment/>
    </xf>
    <xf numFmtId="0" fontId="3" fillId="55" borderId="14" xfId="0" applyFont="1" applyFill="1" applyBorder="1" applyAlignment="1">
      <alignment/>
    </xf>
    <xf numFmtId="185" fontId="3" fillId="55" borderId="0" xfId="0" applyNumberFormat="1" applyFont="1" applyFill="1" applyBorder="1" applyAlignment="1">
      <alignment horizontal="left"/>
    </xf>
    <xf numFmtId="185" fontId="3" fillId="38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16" xfId="0" applyFill="1" applyBorder="1" applyAlignment="1">
      <alignment/>
    </xf>
    <xf numFmtId="185" fontId="17" fillId="0" borderId="0" xfId="0" applyNumberFormat="1" applyFont="1" applyAlignment="1">
      <alignment horizontal="left"/>
    </xf>
    <xf numFmtId="0" fontId="26" fillId="55" borderId="24" xfId="0" applyFont="1" applyFill="1" applyBorder="1" applyAlignment="1">
      <alignment/>
    </xf>
    <xf numFmtId="0" fontId="24" fillId="0" borderId="3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55" borderId="21" xfId="0" applyFont="1" applyFill="1" applyBorder="1" applyAlignment="1">
      <alignment horizontal="left" vertical="top"/>
    </xf>
    <xf numFmtId="0" fontId="3" fillId="55" borderId="21" xfId="0" applyFont="1" applyFill="1" applyBorder="1" applyAlignment="1">
      <alignment horizontal="left" vertical="top"/>
    </xf>
    <xf numFmtId="0" fontId="57" fillId="0" borderId="10" xfId="0" applyFont="1" applyBorder="1" applyAlignment="1">
      <alignment/>
    </xf>
    <xf numFmtId="14" fontId="12" fillId="0" borderId="10" xfId="0" applyNumberFormat="1" applyFont="1" applyFill="1" applyBorder="1" applyAlignment="1">
      <alignment/>
    </xf>
    <xf numFmtId="0" fontId="11" fillId="55" borderId="0" xfId="0" applyFont="1" applyFill="1" applyBorder="1" applyAlignment="1">
      <alignment/>
    </xf>
    <xf numFmtId="2" fontId="3" fillId="55" borderId="0" xfId="0" applyNumberFormat="1" applyFont="1" applyFill="1" applyBorder="1" applyAlignment="1">
      <alignment horizontal="center"/>
    </xf>
    <xf numFmtId="0" fontId="3" fillId="55" borderId="25" xfId="0" applyFont="1" applyFill="1" applyBorder="1" applyAlignment="1">
      <alignment/>
    </xf>
    <xf numFmtId="0" fontId="2" fillId="55" borderId="14" xfId="0" applyFont="1" applyFill="1" applyBorder="1" applyAlignment="1">
      <alignment horizontal="center"/>
    </xf>
    <xf numFmtId="0" fontId="14" fillId="55" borderId="31" xfId="0" applyFont="1" applyFill="1" applyBorder="1" applyAlignment="1">
      <alignment/>
    </xf>
    <xf numFmtId="0" fontId="68" fillId="0" borderId="1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9" fillId="0" borderId="10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3" fillId="55" borderId="21" xfId="0" applyFont="1" applyFill="1" applyBorder="1" applyAlignment="1">
      <alignment horizontal="left" vertical="top"/>
    </xf>
    <xf numFmtId="0" fontId="0" fillId="0" borderId="25" xfId="0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3" fillId="55" borderId="21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wrapText="1"/>
    </xf>
    <xf numFmtId="185" fontId="2" fillId="0" borderId="29" xfId="0" applyNumberFormat="1" applyFont="1" applyBorder="1" applyAlignment="1">
      <alignment/>
    </xf>
    <xf numFmtId="0" fontId="26" fillId="5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3" fillId="54" borderId="10" xfId="0" applyFont="1" applyFill="1" applyBorder="1" applyAlignment="1">
      <alignment/>
    </xf>
    <xf numFmtId="0" fontId="3" fillId="54" borderId="10" xfId="0" applyFont="1" applyFill="1" applyBorder="1" applyAlignment="1">
      <alignment horizontal="left"/>
    </xf>
    <xf numFmtId="0" fontId="3" fillId="51" borderId="10" xfId="0" applyFont="1" applyFill="1" applyBorder="1" applyAlignment="1">
      <alignment horizontal="left" vertical="top"/>
    </xf>
    <xf numFmtId="0" fontId="3" fillId="51" borderId="13" xfId="0" applyFont="1" applyFill="1" applyBorder="1" applyAlignment="1">
      <alignment horizontal="left" vertical="top" wrapText="1"/>
    </xf>
    <xf numFmtId="0" fontId="3" fillId="51" borderId="16" xfId="0" applyFont="1" applyFill="1" applyBorder="1" applyAlignment="1">
      <alignment horizontal="left" vertical="top" wrapText="1"/>
    </xf>
    <xf numFmtId="0" fontId="3" fillId="51" borderId="15" xfId="0" applyFont="1" applyFill="1" applyBorder="1" applyAlignment="1">
      <alignment horizontal="left" vertical="top" wrapText="1"/>
    </xf>
    <xf numFmtId="0" fontId="3" fillId="53" borderId="21" xfId="0" applyFont="1" applyFill="1" applyBorder="1" applyAlignment="1">
      <alignment horizontal="left" vertical="top"/>
    </xf>
    <xf numFmtId="0" fontId="3" fillId="53" borderId="13" xfId="0" applyFont="1" applyFill="1" applyBorder="1" applyAlignment="1">
      <alignment horizontal="left" vertical="top"/>
    </xf>
    <xf numFmtId="0" fontId="3" fillId="53" borderId="15" xfId="0" applyFont="1" applyFill="1" applyBorder="1" applyAlignment="1">
      <alignment horizontal="left" vertical="top"/>
    </xf>
    <xf numFmtId="0" fontId="3" fillId="53" borderId="16" xfId="0" applyFont="1" applyFill="1" applyBorder="1" applyAlignment="1">
      <alignment horizontal="left" vertical="top"/>
    </xf>
    <xf numFmtId="0" fontId="3" fillId="53" borderId="13" xfId="0" applyFont="1" applyFill="1" applyBorder="1" applyAlignment="1">
      <alignment horizontal="left" vertical="top" wrapText="1"/>
    </xf>
    <xf numFmtId="0" fontId="3" fillId="53" borderId="16" xfId="0" applyFont="1" applyFill="1" applyBorder="1" applyAlignment="1">
      <alignment horizontal="left" vertical="top" wrapText="1"/>
    </xf>
    <xf numFmtId="0" fontId="3" fillId="53" borderId="15" xfId="0" applyFont="1" applyFill="1" applyBorder="1" applyAlignment="1">
      <alignment horizontal="left" vertical="top" wrapText="1"/>
    </xf>
    <xf numFmtId="0" fontId="3" fillId="49" borderId="21" xfId="0" applyFont="1" applyFill="1" applyBorder="1" applyAlignment="1">
      <alignment horizontal="left" vertical="top"/>
    </xf>
    <xf numFmtId="0" fontId="3" fillId="49" borderId="10" xfId="0" applyFont="1" applyFill="1" applyBorder="1" applyAlignment="1">
      <alignment horizontal="left" vertical="top"/>
    </xf>
    <xf numFmtId="0" fontId="3" fillId="49" borderId="10" xfId="0" applyFont="1" applyFill="1" applyBorder="1" applyAlignment="1">
      <alignment horizontal="left" vertical="top" wrapText="1"/>
    </xf>
    <xf numFmtId="0" fontId="3" fillId="51" borderId="13" xfId="0" applyFont="1" applyFill="1" applyBorder="1" applyAlignment="1">
      <alignment horizontal="left" vertical="top"/>
    </xf>
    <xf numFmtId="0" fontId="3" fillId="51" borderId="16" xfId="0" applyFont="1" applyFill="1" applyBorder="1" applyAlignment="1">
      <alignment horizontal="left" vertical="top"/>
    </xf>
    <xf numFmtId="0" fontId="3" fillId="51" borderId="15" xfId="0" applyFont="1" applyFill="1" applyBorder="1" applyAlignment="1">
      <alignment horizontal="left" vertical="top"/>
    </xf>
    <xf numFmtId="0" fontId="3" fillId="45" borderId="24" xfId="0" applyFont="1" applyFill="1" applyBorder="1" applyAlignment="1">
      <alignment horizontal="left" vertical="top"/>
    </xf>
    <xf numFmtId="0" fontId="3" fillId="45" borderId="21" xfId="0" applyFont="1" applyFill="1" applyBorder="1" applyAlignment="1">
      <alignment horizontal="left" vertical="top"/>
    </xf>
    <xf numFmtId="0" fontId="3" fillId="45" borderId="29" xfId="0" applyFont="1" applyFill="1" applyBorder="1" applyAlignment="1">
      <alignment horizontal="left" vertical="top"/>
    </xf>
    <xf numFmtId="0" fontId="3" fillId="45" borderId="24" xfId="0" applyFont="1" applyFill="1" applyBorder="1" applyAlignment="1">
      <alignment horizontal="left" vertical="top" wrapText="1"/>
    </xf>
    <xf numFmtId="0" fontId="3" fillId="45" borderId="21" xfId="0" applyFont="1" applyFill="1" applyBorder="1" applyAlignment="1">
      <alignment horizontal="left" vertical="top" wrapText="1"/>
    </xf>
    <xf numFmtId="0" fontId="3" fillId="48" borderId="21" xfId="0" applyFont="1" applyFill="1" applyBorder="1" applyAlignment="1">
      <alignment horizontal="left" vertical="top"/>
    </xf>
    <xf numFmtId="0" fontId="3" fillId="48" borderId="10" xfId="0" applyFont="1" applyFill="1" applyBorder="1" applyAlignment="1">
      <alignment horizontal="left" vertical="top"/>
    </xf>
    <xf numFmtId="0" fontId="3" fillId="48" borderId="29" xfId="0" applyFont="1" applyFill="1" applyBorder="1" applyAlignment="1">
      <alignment horizontal="left" vertical="top"/>
    </xf>
    <xf numFmtId="0" fontId="3" fillId="43" borderId="23" xfId="0" applyFont="1" applyFill="1" applyBorder="1" applyAlignment="1">
      <alignment horizontal="left" vertical="top" wrapText="1"/>
    </xf>
    <xf numFmtId="0" fontId="3" fillId="43" borderId="0" xfId="0" applyFont="1" applyFill="1" applyBorder="1" applyAlignment="1">
      <alignment horizontal="left" vertical="top" wrapText="1"/>
    </xf>
    <xf numFmtId="0" fontId="3" fillId="43" borderId="11" xfId="0" applyFont="1" applyFill="1" applyBorder="1" applyAlignment="1">
      <alignment horizontal="left" vertical="top" wrapText="1"/>
    </xf>
    <xf numFmtId="0" fontId="3" fillId="44" borderId="21" xfId="0" applyFont="1" applyFill="1" applyBorder="1" applyAlignment="1">
      <alignment horizontal="left" vertical="top"/>
    </xf>
    <xf numFmtId="0" fontId="3" fillId="44" borderId="29" xfId="0" applyFont="1" applyFill="1" applyBorder="1" applyAlignment="1">
      <alignment horizontal="left" vertical="top"/>
    </xf>
    <xf numFmtId="0" fontId="3" fillId="44" borderId="24" xfId="0" applyFont="1" applyFill="1" applyBorder="1" applyAlignment="1">
      <alignment horizontal="left" vertical="top"/>
    </xf>
    <xf numFmtId="0" fontId="3" fillId="44" borderId="24" xfId="0" applyFont="1" applyFill="1" applyBorder="1" applyAlignment="1">
      <alignment horizontal="left" vertical="top" wrapText="1"/>
    </xf>
    <xf numFmtId="0" fontId="3" fillId="44" borderId="21" xfId="0" applyFont="1" applyFill="1" applyBorder="1" applyAlignment="1">
      <alignment horizontal="left" vertical="top" wrapText="1"/>
    </xf>
    <xf numFmtId="0" fontId="3" fillId="44" borderId="29" xfId="0" applyFont="1" applyFill="1" applyBorder="1" applyAlignment="1">
      <alignment horizontal="left" vertical="top" wrapText="1"/>
    </xf>
    <xf numFmtId="0" fontId="3" fillId="43" borderId="23" xfId="0" applyFont="1" applyFill="1" applyBorder="1" applyAlignment="1">
      <alignment horizontal="left" vertical="top"/>
    </xf>
    <xf numFmtId="0" fontId="3" fillId="43" borderId="0" xfId="0" applyFont="1" applyFill="1" applyBorder="1" applyAlignment="1">
      <alignment horizontal="left" vertical="top"/>
    </xf>
    <xf numFmtId="0" fontId="3" fillId="43" borderId="24" xfId="0" applyFont="1" applyFill="1" applyBorder="1" applyAlignment="1">
      <alignment horizontal="left" vertical="top"/>
    </xf>
    <xf numFmtId="0" fontId="3" fillId="43" borderId="21" xfId="0" applyFont="1" applyFill="1" applyBorder="1" applyAlignment="1">
      <alignment horizontal="left" vertical="top"/>
    </xf>
    <xf numFmtId="0" fontId="3" fillId="43" borderId="29" xfId="0" applyFont="1" applyFill="1" applyBorder="1" applyAlignment="1">
      <alignment horizontal="left" vertical="top"/>
    </xf>
    <xf numFmtId="49" fontId="3" fillId="0" borderId="1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left" vertical="top" wrapText="1"/>
    </xf>
    <xf numFmtId="0" fontId="3" fillId="39" borderId="20" xfId="0" applyFont="1" applyFill="1" applyBorder="1" applyAlignment="1">
      <alignment horizontal="left" vertical="top" wrapText="1"/>
    </xf>
    <xf numFmtId="0" fontId="3" fillId="39" borderId="25" xfId="0" applyFont="1" applyFill="1" applyBorder="1" applyAlignment="1">
      <alignment horizontal="left" vertical="top" wrapText="1"/>
    </xf>
    <xf numFmtId="0" fontId="3" fillId="41" borderId="24" xfId="0" applyFont="1" applyFill="1" applyBorder="1" applyAlignment="1">
      <alignment horizontal="left" vertical="top" wrapText="1"/>
    </xf>
    <xf numFmtId="0" fontId="3" fillId="41" borderId="21" xfId="0" applyFont="1" applyFill="1" applyBorder="1" applyAlignment="1">
      <alignment horizontal="left" vertical="top" wrapText="1"/>
    </xf>
    <xf numFmtId="0" fontId="3" fillId="55" borderId="24" xfId="0" applyFont="1" applyFill="1" applyBorder="1" applyAlignment="1">
      <alignment horizontal="left" vertical="top" wrapText="1"/>
    </xf>
    <xf numFmtId="0" fontId="3" fillId="55" borderId="21" xfId="0" applyFont="1" applyFill="1" applyBorder="1" applyAlignment="1">
      <alignment horizontal="left" vertical="top" wrapText="1"/>
    </xf>
    <xf numFmtId="0" fontId="3" fillId="55" borderId="29" xfId="0" applyFont="1" applyFill="1" applyBorder="1" applyAlignment="1">
      <alignment horizontal="left" vertical="top" wrapText="1"/>
    </xf>
    <xf numFmtId="0" fontId="3" fillId="55" borderId="21" xfId="0" applyFont="1" applyFill="1" applyBorder="1" applyAlignment="1">
      <alignment horizontal="left" vertical="top"/>
    </xf>
    <xf numFmtId="0" fontId="3" fillId="55" borderId="29" xfId="0" applyFont="1" applyFill="1" applyBorder="1" applyAlignment="1">
      <alignment horizontal="left" vertical="top"/>
    </xf>
    <xf numFmtId="0" fontId="3" fillId="55" borderId="10" xfId="0" applyFont="1" applyFill="1" applyBorder="1" applyAlignment="1">
      <alignment horizontal="left" vertical="top"/>
    </xf>
    <xf numFmtId="0" fontId="3" fillId="55" borderId="13" xfId="0" applyFont="1" applyFill="1" applyBorder="1" applyAlignment="1">
      <alignment horizontal="left" vertical="top" wrapText="1"/>
    </xf>
    <xf numFmtId="0" fontId="3" fillId="55" borderId="16" xfId="0" applyFont="1" applyFill="1" applyBorder="1" applyAlignment="1">
      <alignment horizontal="left" vertical="top" wrapText="1"/>
    </xf>
    <xf numFmtId="0" fontId="3" fillId="55" borderId="15" xfId="0" applyFont="1" applyFill="1" applyBorder="1" applyAlignment="1">
      <alignment horizontal="left" vertical="top" wrapText="1"/>
    </xf>
    <xf numFmtId="0" fontId="3" fillId="55" borderId="13" xfId="0" applyFont="1" applyFill="1" applyBorder="1" applyAlignment="1">
      <alignment horizontal="left" vertical="top"/>
    </xf>
    <xf numFmtId="0" fontId="3" fillId="55" borderId="16" xfId="0" applyFont="1" applyFill="1" applyBorder="1" applyAlignment="1">
      <alignment horizontal="left" vertical="top"/>
    </xf>
    <xf numFmtId="0" fontId="3" fillId="55" borderId="15" xfId="0" applyFont="1" applyFill="1" applyBorder="1" applyAlignment="1">
      <alignment horizontal="left" vertical="top"/>
    </xf>
    <xf numFmtId="0" fontId="3" fillId="55" borderId="24" xfId="0" applyFont="1" applyFill="1" applyBorder="1" applyAlignment="1">
      <alignment horizontal="left" vertical="top"/>
    </xf>
    <xf numFmtId="0" fontId="3" fillId="55" borderId="22" xfId="0" applyFont="1" applyFill="1" applyBorder="1" applyAlignment="1">
      <alignment horizontal="left" vertical="top" wrapText="1"/>
    </xf>
    <xf numFmtId="0" fontId="3" fillId="55" borderId="20" xfId="0" applyFont="1" applyFill="1" applyBorder="1" applyAlignment="1">
      <alignment horizontal="left" vertical="top" wrapText="1"/>
    </xf>
    <xf numFmtId="0" fontId="3" fillId="55" borderId="25" xfId="0" applyFont="1" applyFill="1" applyBorder="1" applyAlignment="1">
      <alignment horizontal="left" vertical="top" wrapText="1"/>
    </xf>
    <xf numFmtId="0" fontId="3" fillId="55" borderId="23" xfId="0" applyFont="1" applyFill="1" applyBorder="1" applyAlignment="1">
      <alignment horizontal="left" vertical="top"/>
    </xf>
    <xf numFmtId="0" fontId="3" fillId="55" borderId="0" xfId="0" applyFont="1" applyFill="1" applyBorder="1" applyAlignment="1">
      <alignment horizontal="left" vertical="top"/>
    </xf>
    <xf numFmtId="0" fontId="3" fillId="55" borderId="10" xfId="0" applyFont="1" applyFill="1" applyBorder="1" applyAlignment="1">
      <alignment horizontal="left" vertical="top" wrapText="1"/>
    </xf>
    <xf numFmtId="0" fontId="3" fillId="55" borderId="23" xfId="0" applyFont="1" applyFill="1" applyBorder="1" applyAlignment="1">
      <alignment horizontal="left" vertical="top" wrapText="1"/>
    </xf>
    <xf numFmtId="0" fontId="3" fillId="55" borderId="0" xfId="0" applyFont="1" applyFill="1" applyBorder="1" applyAlignment="1">
      <alignment horizontal="left" vertical="top" wrapText="1"/>
    </xf>
    <xf numFmtId="0" fontId="3" fillId="55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2.wmf" /><Relationship Id="rId3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2.wmf" /><Relationship Id="rId3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2.wmf" /><Relationship Id="rId3" Type="http://schemas.openxmlformats.org/officeDocument/2006/relationships/image" Target="../media/image2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2.wmf" /><Relationship Id="rId3" Type="http://schemas.openxmlformats.org/officeDocument/2006/relationships/image" Target="../media/image2.wmf" /><Relationship Id="rId4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4382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8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4382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548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4382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8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4382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543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8954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8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8954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819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6381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6381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6381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4819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4.vml" /><Relationship Id="rId6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3"/>
  <sheetViews>
    <sheetView view="pageBreakPreview" zoomScaleSheetLayoutView="100" zoomScalePageLayoutView="0" workbookViewId="0" topLeftCell="A205">
      <selection activeCell="B229" sqref="B229:I229"/>
    </sheetView>
  </sheetViews>
  <sheetFormatPr defaultColWidth="9.00390625" defaultRowHeight="12.75"/>
  <cols>
    <col min="1" max="1" width="17.625" style="0" customWidth="1"/>
    <col min="2" max="2" width="29.625" style="0" customWidth="1"/>
    <col min="10" max="10" width="9.00390625" style="0" customWidth="1"/>
  </cols>
  <sheetData>
    <row r="1" spans="1:10" ht="15.75">
      <c r="A1" s="6" t="s">
        <v>654</v>
      </c>
      <c r="B1" s="33"/>
      <c r="C1" s="7"/>
      <c r="D1" s="7"/>
      <c r="E1" s="7"/>
      <c r="F1" s="8"/>
      <c r="G1" s="8"/>
      <c r="H1" s="8"/>
      <c r="I1" s="8"/>
      <c r="J1" s="9"/>
    </row>
    <row r="2" spans="1:10" ht="15.75">
      <c r="A2" s="12" t="s">
        <v>37</v>
      </c>
      <c r="B2" s="34" t="s">
        <v>674</v>
      </c>
      <c r="C2" s="13" t="s">
        <v>38</v>
      </c>
      <c r="D2" s="14"/>
      <c r="E2" s="15" t="s">
        <v>660</v>
      </c>
      <c r="F2" s="8"/>
      <c r="G2" s="8"/>
      <c r="H2" s="8"/>
      <c r="I2" s="8"/>
      <c r="J2" s="9"/>
    </row>
    <row r="3" spans="1:10" ht="15.75">
      <c r="A3" s="12" t="s">
        <v>39</v>
      </c>
      <c r="B3" s="35"/>
      <c r="C3" s="16"/>
      <c r="D3" s="16"/>
      <c r="E3" s="17"/>
      <c r="F3" s="8"/>
      <c r="G3" s="8"/>
      <c r="H3" s="8"/>
      <c r="I3" s="8"/>
      <c r="J3" s="9"/>
    </row>
    <row r="4" spans="1:10" ht="15.75">
      <c r="A4" s="4"/>
      <c r="B4" s="36"/>
      <c r="C4" s="89"/>
      <c r="D4" s="8"/>
      <c r="E4" s="90"/>
      <c r="F4" s="8"/>
      <c r="G4" s="8"/>
      <c r="H4" s="8"/>
      <c r="I4" s="8"/>
      <c r="J4" s="9"/>
    </row>
    <row r="5" spans="1:10" ht="15.75">
      <c r="A5" s="18"/>
      <c r="B5" s="91" t="s">
        <v>673</v>
      </c>
      <c r="C5" s="8"/>
      <c r="D5" s="8"/>
      <c r="E5" s="8"/>
      <c r="F5" s="8"/>
      <c r="G5" s="8"/>
      <c r="H5" s="8"/>
      <c r="I5" s="8"/>
      <c r="J5" s="9"/>
    </row>
    <row r="6" spans="1:10" ht="15.75">
      <c r="A6" s="18" t="s">
        <v>0</v>
      </c>
      <c r="B6" s="36"/>
      <c r="C6" s="8"/>
      <c r="D6" s="8"/>
      <c r="E6" s="8"/>
      <c r="F6" s="8"/>
      <c r="G6" s="8"/>
      <c r="H6" s="8"/>
      <c r="I6" s="8"/>
      <c r="J6" s="9"/>
    </row>
    <row r="7" spans="1:10" ht="18.75" customHeight="1">
      <c r="A7" s="521" t="s">
        <v>26</v>
      </c>
      <c r="B7" s="522" t="s">
        <v>27</v>
      </c>
      <c r="C7" s="523" t="s">
        <v>28</v>
      </c>
      <c r="D7" s="524" t="s">
        <v>2</v>
      </c>
      <c r="E7" s="524"/>
      <c r="F7" s="524"/>
      <c r="G7" s="523" t="s">
        <v>3</v>
      </c>
      <c r="H7" s="523" t="s">
        <v>29</v>
      </c>
      <c r="I7" s="523" t="s">
        <v>1</v>
      </c>
      <c r="J7" s="9"/>
    </row>
    <row r="8" spans="1:10" ht="12.75">
      <c r="A8" s="521"/>
      <c r="B8" s="522"/>
      <c r="C8" s="523"/>
      <c r="D8" s="19" t="s">
        <v>4</v>
      </c>
      <c r="E8" s="19" t="s">
        <v>5</v>
      </c>
      <c r="F8" s="19" t="s">
        <v>6</v>
      </c>
      <c r="G8" s="523"/>
      <c r="H8" s="523"/>
      <c r="I8" s="523"/>
      <c r="J8" s="9"/>
    </row>
    <row r="9" spans="1:10" ht="15.75">
      <c r="A9" s="177" t="s">
        <v>30</v>
      </c>
      <c r="B9" s="148">
        <v>43286</v>
      </c>
      <c r="C9" s="130"/>
      <c r="D9" s="130"/>
      <c r="E9" s="130"/>
      <c r="F9" s="130"/>
      <c r="G9" s="130"/>
      <c r="H9" s="130"/>
      <c r="I9" s="130"/>
      <c r="J9" s="134"/>
    </row>
    <row r="10" spans="1:10" ht="15">
      <c r="A10" s="174" t="s">
        <v>31</v>
      </c>
      <c r="B10" s="135" t="s">
        <v>612</v>
      </c>
      <c r="C10" s="136">
        <v>30</v>
      </c>
      <c r="D10" s="136">
        <v>4.24</v>
      </c>
      <c r="E10" s="136">
        <v>2.85</v>
      </c>
      <c r="F10" s="136">
        <v>10.86</v>
      </c>
      <c r="G10" s="136">
        <v>79.5</v>
      </c>
      <c r="H10" s="136">
        <v>0.78</v>
      </c>
      <c r="I10" s="136">
        <v>701</v>
      </c>
      <c r="J10" s="134"/>
    </row>
    <row r="11" spans="1:10" ht="12.75" customHeight="1">
      <c r="A11" s="174"/>
      <c r="B11" s="138" t="s">
        <v>531</v>
      </c>
      <c r="C11" s="136">
        <v>200</v>
      </c>
      <c r="D11" s="136">
        <v>4.83</v>
      </c>
      <c r="E11" s="136">
        <v>5.29</v>
      </c>
      <c r="F11" s="136">
        <v>14.42</v>
      </c>
      <c r="G11" s="136">
        <v>124.6</v>
      </c>
      <c r="H11" s="136">
        <v>0.98</v>
      </c>
      <c r="I11" s="136">
        <v>311</v>
      </c>
      <c r="J11" s="134"/>
    </row>
    <row r="12" spans="1:10" ht="12.75">
      <c r="A12" s="175"/>
      <c r="B12" s="140" t="s">
        <v>460</v>
      </c>
      <c r="C12" s="136">
        <v>150</v>
      </c>
      <c r="D12" s="136">
        <v>3.15</v>
      </c>
      <c r="E12" s="136">
        <v>2.79</v>
      </c>
      <c r="F12" s="136">
        <v>22.68</v>
      </c>
      <c r="G12" s="136">
        <v>128.55</v>
      </c>
      <c r="H12" s="136">
        <v>1.08</v>
      </c>
      <c r="I12" s="136">
        <v>661</v>
      </c>
      <c r="J12" s="134"/>
    </row>
    <row r="13" spans="1:19" ht="15.75">
      <c r="A13" s="175"/>
      <c r="B13" s="132" t="s">
        <v>24</v>
      </c>
      <c r="C13" s="133">
        <f aca="true" t="shared" si="0" ref="C13:H13">SUM(C10:C12)</f>
        <v>380</v>
      </c>
      <c r="D13" s="133">
        <f t="shared" si="0"/>
        <v>12.22</v>
      </c>
      <c r="E13" s="133">
        <f t="shared" si="0"/>
        <v>10.93</v>
      </c>
      <c r="F13" s="133">
        <f t="shared" si="0"/>
        <v>47.96</v>
      </c>
      <c r="G13" s="133">
        <f t="shared" si="0"/>
        <v>332.65</v>
      </c>
      <c r="H13" s="133">
        <f t="shared" si="0"/>
        <v>2.84</v>
      </c>
      <c r="I13" s="130"/>
      <c r="J13" s="141">
        <f>G13*100/G29</f>
        <v>27.462457380148436</v>
      </c>
      <c r="K13" s="119"/>
      <c r="M13" s="115"/>
      <c r="N13" s="115"/>
      <c r="O13" s="115"/>
      <c r="P13" s="115"/>
      <c r="Q13" s="115"/>
      <c r="R13" s="115"/>
      <c r="S13" s="115"/>
    </row>
    <row r="14" spans="1:10" ht="12.75">
      <c r="A14" s="176" t="s">
        <v>32</v>
      </c>
      <c r="B14" s="140" t="s">
        <v>625</v>
      </c>
      <c r="C14" s="136">
        <v>100</v>
      </c>
      <c r="D14" s="136">
        <v>0.6</v>
      </c>
      <c r="E14" s="136">
        <v>0.6</v>
      </c>
      <c r="F14" s="136">
        <v>15.5</v>
      </c>
      <c r="G14" s="136">
        <v>72</v>
      </c>
      <c r="H14" s="136">
        <v>7</v>
      </c>
      <c r="I14" s="136">
        <v>604</v>
      </c>
      <c r="J14" s="134"/>
    </row>
    <row r="15" spans="1:11" ht="15.75">
      <c r="A15" s="175"/>
      <c r="B15" s="132" t="s">
        <v>24</v>
      </c>
      <c r="C15" s="130"/>
      <c r="D15" s="133">
        <f>SUM(D14:D14)</f>
        <v>0.6</v>
      </c>
      <c r="E15" s="133">
        <f>SUM(E14:E14)</f>
        <v>0.6</v>
      </c>
      <c r="F15" s="133">
        <f>SUM(F14:F14)</f>
        <v>15.5</v>
      </c>
      <c r="G15" s="133">
        <f>SUM(G14:G14)</f>
        <v>72</v>
      </c>
      <c r="H15" s="133">
        <f>SUM(H14:H14)</f>
        <v>7</v>
      </c>
      <c r="I15" s="130" t="s">
        <v>7</v>
      </c>
      <c r="J15" s="141">
        <f>G15*100/G29</f>
        <v>5.944076150220013</v>
      </c>
      <c r="K15" s="119"/>
    </row>
    <row r="16" spans="1:10" ht="12.75">
      <c r="A16" s="176" t="s">
        <v>33</v>
      </c>
      <c r="B16" s="142" t="s">
        <v>401</v>
      </c>
      <c r="C16" s="136">
        <v>150</v>
      </c>
      <c r="D16" s="136">
        <v>1.16</v>
      </c>
      <c r="E16" s="136">
        <v>3.8</v>
      </c>
      <c r="F16" s="136">
        <v>6.03</v>
      </c>
      <c r="G16" s="136">
        <v>62.5</v>
      </c>
      <c r="H16" s="136">
        <v>5.7</v>
      </c>
      <c r="I16" s="136">
        <v>57</v>
      </c>
      <c r="J16" s="134"/>
    </row>
    <row r="17" spans="1:10" ht="15">
      <c r="A17" s="137"/>
      <c r="B17" s="143" t="s">
        <v>672</v>
      </c>
      <c r="C17" s="136">
        <v>60</v>
      </c>
      <c r="D17" s="136">
        <v>11.04</v>
      </c>
      <c r="E17" s="136">
        <v>10.72</v>
      </c>
      <c r="F17" s="136">
        <v>5.27</v>
      </c>
      <c r="G17" s="136">
        <v>161.64</v>
      </c>
      <c r="H17" s="136">
        <v>0</v>
      </c>
      <c r="I17" s="136">
        <v>107</v>
      </c>
      <c r="J17" s="134"/>
    </row>
    <row r="18" spans="1:10" ht="12.75">
      <c r="A18" s="137"/>
      <c r="B18" s="140" t="s">
        <v>655</v>
      </c>
      <c r="C18" s="136">
        <v>100</v>
      </c>
      <c r="D18" s="136">
        <v>0.95</v>
      </c>
      <c r="E18" s="136">
        <v>4.49</v>
      </c>
      <c r="F18" s="136">
        <v>6.09</v>
      </c>
      <c r="G18" s="136">
        <v>68.5</v>
      </c>
      <c r="H18" s="136">
        <v>10.81</v>
      </c>
      <c r="I18" s="136">
        <v>266</v>
      </c>
      <c r="J18" s="134"/>
    </row>
    <row r="19" spans="1:10" ht="12.75">
      <c r="A19" s="137"/>
      <c r="B19" s="140" t="s">
        <v>618</v>
      </c>
      <c r="C19" s="136">
        <v>40</v>
      </c>
      <c r="D19" s="136">
        <v>0.32</v>
      </c>
      <c r="E19" s="136">
        <v>0</v>
      </c>
      <c r="F19" s="136">
        <v>1.04</v>
      </c>
      <c r="G19" s="136">
        <v>5.2</v>
      </c>
      <c r="H19" s="136">
        <v>4</v>
      </c>
      <c r="I19" s="136">
        <v>616</v>
      </c>
      <c r="J19" s="134"/>
    </row>
    <row r="20" spans="1:10" ht="12.75">
      <c r="A20" s="139"/>
      <c r="B20" s="138" t="s">
        <v>449</v>
      </c>
      <c r="C20" s="136">
        <v>150</v>
      </c>
      <c r="D20" s="136">
        <v>0.18</v>
      </c>
      <c r="E20" s="136">
        <v>0.18</v>
      </c>
      <c r="F20" s="136">
        <v>19</v>
      </c>
      <c r="G20" s="136">
        <v>78</v>
      </c>
      <c r="H20" s="136">
        <v>3.93</v>
      </c>
      <c r="I20" s="136">
        <v>658</v>
      </c>
      <c r="J20" s="134"/>
    </row>
    <row r="21" spans="1:10" ht="12.75">
      <c r="A21" s="139"/>
      <c r="B21" s="140" t="s">
        <v>8</v>
      </c>
      <c r="C21" s="136">
        <v>15</v>
      </c>
      <c r="D21" s="136">
        <v>1.1</v>
      </c>
      <c r="E21" s="136">
        <v>0.1</v>
      </c>
      <c r="F21" s="136">
        <v>7.5</v>
      </c>
      <c r="G21" s="136">
        <v>35.5</v>
      </c>
      <c r="H21" s="136">
        <v>0</v>
      </c>
      <c r="I21" s="136">
        <v>605</v>
      </c>
      <c r="J21" s="134"/>
    </row>
    <row r="22" spans="1:10" ht="15.75">
      <c r="A22" s="139"/>
      <c r="B22" s="132" t="s">
        <v>24</v>
      </c>
      <c r="C22" s="133">
        <f aca="true" t="shared" si="1" ref="C22:H22">SUM(C16:C21)</f>
        <v>515</v>
      </c>
      <c r="D22" s="133">
        <f t="shared" si="1"/>
        <v>14.749999999999998</v>
      </c>
      <c r="E22" s="133">
        <f t="shared" si="1"/>
        <v>19.29</v>
      </c>
      <c r="F22" s="133">
        <f t="shared" si="1"/>
        <v>44.93</v>
      </c>
      <c r="G22" s="133">
        <f t="shared" si="1"/>
        <v>411.34</v>
      </c>
      <c r="H22" s="133">
        <f t="shared" si="1"/>
        <v>24.44</v>
      </c>
      <c r="I22" s="130"/>
      <c r="J22" s="141">
        <f>G22*100/G29</f>
        <v>33.95883727265973</v>
      </c>
    </row>
    <row r="23" spans="1:10" ht="12.75" customHeight="1">
      <c r="A23" s="146" t="s">
        <v>681</v>
      </c>
      <c r="B23" s="140" t="s">
        <v>497</v>
      </c>
      <c r="C23" s="136">
        <v>120</v>
      </c>
      <c r="D23" s="136">
        <v>8.74</v>
      </c>
      <c r="E23" s="136">
        <v>9.29</v>
      </c>
      <c r="F23" s="136">
        <v>7.92</v>
      </c>
      <c r="G23" s="136">
        <v>150</v>
      </c>
      <c r="H23" s="136">
        <v>11.84</v>
      </c>
      <c r="I23" s="136">
        <v>159</v>
      </c>
      <c r="J23" s="134"/>
    </row>
    <row r="24" spans="1:10" ht="12.75">
      <c r="A24" s="147"/>
      <c r="B24" s="140" t="s">
        <v>622</v>
      </c>
      <c r="C24" s="136">
        <v>20</v>
      </c>
      <c r="D24" s="136">
        <v>0.66</v>
      </c>
      <c r="E24" s="136">
        <v>2.82</v>
      </c>
      <c r="F24" s="136">
        <v>6.01</v>
      </c>
      <c r="G24" s="136">
        <v>52</v>
      </c>
      <c r="H24" s="136">
        <v>0</v>
      </c>
      <c r="I24" s="136">
        <v>611</v>
      </c>
      <c r="J24" s="134"/>
    </row>
    <row r="25" spans="1:10" ht="12.75">
      <c r="A25" s="147"/>
      <c r="B25" s="140" t="s">
        <v>645</v>
      </c>
      <c r="C25" s="136">
        <v>150</v>
      </c>
      <c r="D25" s="136">
        <v>0.75</v>
      </c>
      <c r="E25" s="136">
        <v>0.15</v>
      </c>
      <c r="F25" s="136">
        <v>15.15</v>
      </c>
      <c r="G25" s="136">
        <v>69</v>
      </c>
      <c r="H25" s="136">
        <v>3</v>
      </c>
      <c r="I25" s="136">
        <v>608</v>
      </c>
      <c r="J25" s="134"/>
    </row>
    <row r="26" spans="1:10" ht="12.75">
      <c r="A26" s="139"/>
      <c r="B26" s="140" t="s">
        <v>8</v>
      </c>
      <c r="C26" s="136">
        <v>15</v>
      </c>
      <c r="D26" s="136">
        <v>1.1</v>
      </c>
      <c r="E26" s="136">
        <v>0.1</v>
      </c>
      <c r="F26" s="136">
        <v>7.5</v>
      </c>
      <c r="G26" s="136">
        <v>35.5</v>
      </c>
      <c r="H26" s="136">
        <v>0</v>
      </c>
      <c r="I26" s="136">
        <v>605</v>
      </c>
      <c r="J26" s="134"/>
    </row>
    <row r="27" spans="1:10" ht="12.75">
      <c r="A27" s="139"/>
      <c r="B27" s="140" t="s">
        <v>9</v>
      </c>
      <c r="C27" s="136">
        <v>40</v>
      </c>
      <c r="D27" s="136">
        <v>2.72</v>
      </c>
      <c r="E27" s="136">
        <v>0.44</v>
      </c>
      <c r="F27" s="136">
        <v>18</v>
      </c>
      <c r="G27" s="136">
        <v>88.8</v>
      </c>
      <c r="H27" s="136">
        <v>0</v>
      </c>
      <c r="I27" s="136">
        <v>606</v>
      </c>
      <c r="J27" s="134"/>
    </row>
    <row r="28" spans="1:10" ht="15.75">
      <c r="A28" s="131"/>
      <c r="B28" s="132" t="s">
        <v>24</v>
      </c>
      <c r="C28" s="133">
        <v>412</v>
      </c>
      <c r="D28" s="133">
        <f>SUM(D23:D27)</f>
        <v>13.97</v>
      </c>
      <c r="E28" s="133">
        <f>SUM(E23:E27)</f>
        <v>12.799999999999999</v>
      </c>
      <c r="F28" s="133">
        <f>SUM(F23:F27)</f>
        <v>54.58</v>
      </c>
      <c r="G28" s="133">
        <f>SUM(G23:G27)</f>
        <v>395.3</v>
      </c>
      <c r="H28" s="133">
        <f>SUM(H23:H27)</f>
        <v>14.84</v>
      </c>
      <c r="I28" s="130"/>
      <c r="J28" s="144">
        <f>G28*100/G29</f>
        <v>32.63462919697182</v>
      </c>
    </row>
    <row r="29" spans="1:10" ht="15.75">
      <c r="A29" s="149" t="s">
        <v>35</v>
      </c>
      <c r="B29" s="150"/>
      <c r="C29" s="151"/>
      <c r="D29" s="152">
        <f>D13+D15+D22+D28</f>
        <v>41.54</v>
      </c>
      <c r="E29" s="152">
        <f>E13+E15+E22+E28</f>
        <v>43.62</v>
      </c>
      <c r="F29" s="152">
        <f>F13+F15+F22+F28</f>
        <v>162.97</v>
      </c>
      <c r="G29" s="152">
        <f>G13+G15+G22+G28</f>
        <v>1211.29</v>
      </c>
      <c r="H29" s="152">
        <f>H13+H15+H22+H28</f>
        <v>49.120000000000005</v>
      </c>
      <c r="I29" s="151"/>
      <c r="J29" s="134"/>
    </row>
    <row r="30" spans="1:10" ht="15.75">
      <c r="A30" s="171" t="s">
        <v>48</v>
      </c>
      <c r="B30" s="148">
        <v>43287</v>
      </c>
      <c r="C30" s="153"/>
      <c r="D30" s="154"/>
      <c r="E30" s="154"/>
      <c r="F30" s="154"/>
      <c r="G30" s="154"/>
      <c r="H30" s="154"/>
      <c r="I30" s="153"/>
      <c r="J30" s="155"/>
    </row>
    <row r="31" spans="1:10" ht="15">
      <c r="A31" s="172" t="s">
        <v>31</v>
      </c>
      <c r="B31" s="156" t="s">
        <v>642</v>
      </c>
      <c r="C31" s="157">
        <v>30</v>
      </c>
      <c r="D31" s="157">
        <v>1.56</v>
      </c>
      <c r="E31" s="157">
        <v>0.12</v>
      </c>
      <c r="F31" s="157">
        <v>17.36</v>
      </c>
      <c r="G31" s="157">
        <v>75.46</v>
      </c>
      <c r="H31" s="157">
        <v>0.5</v>
      </c>
      <c r="I31" s="157">
        <v>704</v>
      </c>
      <c r="J31" s="155"/>
    </row>
    <row r="32" spans="1:10" ht="12.75">
      <c r="A32" s="158"/>
      <c r="B32" s="159" t="s">
        <v>668</v>
      </c>
      <c r="C32" s="157">
        <v>250</v>
      </c>
      <c r="D32" s="157">
        <v>7.76</v>
      </c>
      <c r="E32" s="157">
        <v>7.71</v>
      </c>
      <c r="F32" s="157">
        <v>21.66</v>
      </c>
      <c r="G32" s="157">
        <v>187</v>
      </c>
      <c r="H32" s="157">
        <v>1.22</v>
      </c>
      <c r="I32" s="157">
        <v>312</v>
      </c>
      <c r="J32" s="155"/>
    </row>
    <row r="33" spans="1:10" ht="12.75">
      <c r="A33" s="160"/>
      <c r="B33" s="159" t="s">
        <v>441</v>
      </c>
      <c r="C33" s="157">
        <v>150</v>
      </c>
      <c r="D33" s="157">
        <v>4.19</v>
      </c>
      <c r="E33" s="157">
        <v>4.79</v>
      </c>
      <c r="F33" s="157">
        <v>7.04</v>
      </c>
      <c r="G33" s="157">
        <v>87.98</v>
      </c>
      <c r="H33" s="157">
        <v>0.75</v>
      </c>
      <c r="I33" s="157">
        <v>205</v>
      </c>
      <c r="J33" s="155"/>
    </row>
    <row r="34" spans="1:10" ht="15.75">
      <c r="A34" s="160"/>
      <c r="B34" s="169" t="s">
        <v>24</v>
      </c>
      <c r="C34" s="168">
        <f aca="true" t="shared" si="2" ref="C34:H34">SUM(C31:C33)</f>
        <v>430</v>
      </c>
      <c r="D34" s="168">
        <f t="shared" si="2"/>
        <v>13.510000000000002</v>
      </c>
      <c r="E34" s="168">
        <f t="shared" si="2"/>
        <v>12.620000000000001</v>
      </c>
      <c r="F34" s="168">
        <f t="shared" si="2"/>
        <v>46.059999999999995</v>
      </c>
      <c r="G34" s="168">
        <f t="shared" si="2"/>
        <v>350.44</v>
      </c>
      <c r="H34" s="168">
        <f t="shared" si="2"/>
        <v>2.4699999999999998</v>
      </c>
      <c r="I34" s="145"/>
      <c r="J34" s="162">
        <f>G34*100/G51</f>
        <v>22.727361164255186</v>
      </c>
    </row>
    <row r="35" spans="1:10" ht="12.75">
      <c r="A35" s="170" t="s">
        <v>32</v>
      </c>
      <c r="B35" s="161" t="s">
        <v>626</v>
      </c>
      <c r="C35" s="157">
        <v>140</v>
      </c>
      <c r="D35" s="157">
        <v>0.56</v>
      </c>
      <c r="E35" s="157">
        <v>0.42</v>
      </c>
      <c r="F35" s="157">
        <v>14.42</v>
      </c>
      <c r="G35" s="157">
        <v>64.4</v>
      </c>
      <c r="H35" s="157">
        <v>7</v>
      </c>
      <c r="I35" s="157">
        <v>602</v>
      </c>
      <c r="J35" s="155" t="s">
        <v>7</v>
      </c>
    </row>
    <row r="36" spans="1:10" ht="12.75">
      <c r="A36" s="158"/>
      <c r="B36" s="161" t="s">
        <v>645</v>
      </c>
      <c r="C36" s="157">
        <v>150</v>
      </c>
      <c r="D36" s="157">
        <v>0.75</v>
      </c>
      <c r="E36" s="157">
        <v>0.15</v>
      </c>
      <c r="F36" s="157">
        <v>15.15</v>
      </c>
      <c r="G36" s="157">
        <v>69</v>
      </c>
      <c r="H36" s="157">
        <v>3</v>
      </c>
      <c r="I36" s="157">
        <v>608</v>
      </c>
      <c r="J36" s="155"/>
    </row>
    <row r="37" spans="1:10" ht="15.75">
      <c r="A37" s="160"/>
      <c r="B37" s="169" t="s">
        <v>24</v>
      </c>
      <c r="C37" s="168">
        <f aca="true" t="shared" si="3" ref="C37:H37">SUM(C35:C36)</f>
        <v>290</v>
      </c>
      <c r="D37" s="168">
        <f t="shared" si="3"/>
        <v>1.31</v>
      </c>
      <c r="E37" s="168">
        <f t="shared" si="3"/>
        <v>0.57</v>
      </c>
      <c r="F37" s="168">
        <f t="shared" si="3"/>
        <v>29.57</v>
      </c>
      <c r="G37" s="168">
        <f t="shared" si="3"/>
        <v>133.4</v>
      </c>
      <c r="H37" s="168">
        <f t="shared" si="3"/>
        <v>10</v>
      </c>
      <c r="I37" s="145"/>
      <c r="J37" s="162">
        <f>G37*100/G51</f>
        <v>8.65149520406244</v>
      </c>
    </row>
    <row r="38" spans="1:10" ht="12.75">
      <c r="A38" s="170" t="s">
        <v>33</v>
      </c>
      <c r="B38" s="165" t="s">
        <v>112</v>
      </c>
      <c r="C38" s="157">
        <v>150</v>
      </c>
      <c r="D38" s="157">
        <v>1.94</v>
      </c>
      <c r="E38" s="157">
        <v>5.87</v>
      </c>
      <c r="F38" s="157">
        <v>6.84</v>
      </c>
      <c r="G38" s="157">
        <v>85.76</v>
      </c>
      <c r="H38" s="157">
        <v>16.24</v>
      </c>
      <c r="I38" s="157">
        <v>71</v>
      </c>
      <c r="J38" s="155"/>
    </row>
    <row r="39" spans="1:10" ht="12.75">
      <c r="A39" s="160"/>
      <c r="B39" s="163" t="s">
        <v>421</v>
      </c>
      <c r="C39" s="157">
        <v>150</v>
      </c>
      <c r="D39" s="157">
        <v>11.6</v>
      </c>
      <c r="E39" s="157">
        <v>7.25</v>
      </c>
      <c r="F39" s="157">
        <v>23.57</v>
      </c>
      <c r="G39" s="157">
        <v>206</v>
      </c>
      <c r="H39" s="157">
        <v>26</v>
      </c>
      <c r="I39" s="157">
        <v>121</v>
      </c>
      <c r="J39" s="155"/>
    </row>
    <row r="40" spans="1:10" ht="12.75">
      <c r="A40" s="160"/>
      <c r="B40" s="161" t="s">
        <v>619</v>
      </c>
      <c r="C40" s="157">
        <v>40</v>
      </c>
      <c r="D40" s="157">
        <v>0.44</v>
      </c>
      <c r="E40" s="157">
        <v>0</v>
      </c>
      <c r="F40" s="157">
        <v>1.52</v>
      </c>
      <c r="G40" s="157">
        <v>8</v>
      </c>
      <c r="H40" s="157">
        <v>10</v>
      </c>
      <c r="I40" s="157">
        <v>615</v>
      </c>
      <c r="J40" s="155"/>
    </row>
    <row r="41" spans="1:10" ht="12.75">
      <c r="A41" s="160"/>
      <c r="B41" s="159" t="s">
        <v>454</v>
      </c>
      <c r="C41" s="157">
        <v>150</v>
      </c>
      <c r="D41" s="157">
        <v>1.02</v>
      </c>
      <c r="E41" s="157">
        <v>0</v>
      </c>
      <c r="F41" s="157">
        <v>21.76</v>
      </c>
      <c r="G41" s="157">
        <v>87.14</v>
      </c>
      <c r="H41" s="157">
        <v>0</v>
      </c>
      <c r="I41" s="157">
        <v>651</v>
      </c>
      <c r="J41" s="155"/>
    </row>
    <row r="42" spans="1:10" ht="12.75">
      <c r="A42" s="160"/>
      <c r="B42" s="161" t="s">
        <v>8</v>
      </c>
      <c r="C42" s="157">
        <v>40</v>
      </c>
      <c r="D42" s="157">
        <v>3</v>
      </c>
      <c r="E42" s="157">
        <v>0.2</v>
      </c>
      <c r="F42" s="157">
        <v>20</v>
      </c>
      <c r="G42" s="157">
        <v>94.8</v>
      </c>
      <c r="H42" s="157">
        <v>0</v>
      </c>
      <c r="I42" s="157">
        <v>605</v>
      </c>
      <c r="J42" s="155"/>
    </row>
    <row r="43" spans="1:10" ht="12.75">
      <c r="A43" s="160"/>
      <c r="B43" s="161" t="s">
        <v>9</v>
      </c>
      <c r="C43" s="157">
        <v>20</v>
      </c>
      <c r="D43" s="157">
        <v>1.36</v>
      </c>
      <c r="E43" s="157">
        <v>0.22</v>
      </c>
      <c r="F43" s="157">
        <v>9</v>
      </c>
      <c r="G43" s="157">
        <v>44.4</v>
      </c>
      <c r="H43" s="157">
        <v>0</v>
      </c>
      <c r="I43" s="157">
        <v>606</v>
      </c>
      <c r="J43" s="155"/>
    </row>
    <row r="44" spans="1:10" ht="15">
      <c r="A44" s="160"/>
      <c r="B44" s="167" t="s">
        <v>24</v>
      </c>
      <c r="C44" s="168">
        <f aca="true" t="shared" si="4" ref="C44:H44">SUM(C38:C43)</f>
        <v>550</v>
      </c>
      <c r="D44" s="168">
        <f t="shared" si="4"/>
        <v>19.36</v>
      </c>
      <c r="E44" s="168">
        <f t="shared" si="4"/>
        <v>13.540000000000001</v>
      </c>
      <c r="F44" s="168">
        <f t="shared" si="4"/>
        <v>82.69</v>
      </c>
      <c r="G44" s="168">
        <f t="shared" si="4"/>
        <v>526.1</v>
      </c>
      <c r="H44" s="168">
        <f t="shared" si="4"/>
        <v>52.239999999999995</v>
      </c>
      <c r="I44" s="145"/>
      <c r="J44" s="162">
        <f>G44*100/G51</f>
        <v>34.11957741272302</v>
      </c>
    </row>
    <row r="45" spans="1:10" ht="12.75">
      <c r="A45" s="525" t="s">
        <v>681</v>
      </c>
      <c r="B45" s="159" t="s">
        <v>500</v>
      </c>
      <c r="C45" s="157">
        <v>150</v>
      </c>
      <c r="D45" s="157">
        <v>9.29</v>
      </c>
      <c r="E45" s="157">
        <v>10.01</v>
      </c>
      <c r="F45" s="157">
        <v>22.71</v>
      </c>
      <c r="G45" s="157">
        <v>218</v>
      </c>
      <c r="H45" s="157">
        <v>0.14</v>
      </c>
      <c r="I45" s="157">
        <v>359</v>
      </c>
      <c r="J45" s="155"/>
    </row>
    <row r="46" spans="1:10" ht="15">
      <c r="A46" s="526"/>
      <c r="B46" s="164" t="s">
        <v>577</v>
      </c>
      <c r="C46" s="166">
        <v>45</v>
      </c>
      <c r="D46" s="157">
        <v>3.89</v>
      </c>
      <c r="E46" s="157">
        <v>3.75</v>
      </c>
      <c r="F46" s="157">
        <v>25.08</v>
      </c>
      <c r="G46" s="157">
        <v>149.7</v>
      </c>
      <c r="H46" s="157">
        <v>2.76</v>
      </c>
      <c r="I46" s="157">
        <v>614</v>
      </c>
      <c r="J46" s="155"/>
    </row>
    <row r="47" spans="1:10" ht="12.75">
      <c r="A47" s="526"/>
      <c r="B47" s="159" t="s">
        <v>443</v>
      </c>
      <c r="C47" s="166">
        <v>150</v>
      </c>
      <c r="D47" s="157">
        <v>4.2</v>
      </c>
      <c r="E47" s="157">
        <v>4.79</v>
      </c>
      <c r="F47" s="157">
        <v>6.14</v>
      </c>
      <c r="G47" s="157">
        <v>84.39</v>
      </c>
      <c r="H47" s="157">
        <v>0.98</v>
      </c>
      <c r="I47" s="157">
        <v>202</v>
      </c>
      <c r="J47" s="155"/>
    </row>
    <row r="48" spans="1:10" ht="12.75">
      <c r="A48" s="526"/>
      <c r="B48" s="161" t="s">
        <v>8</v>
      </c>
      <c r="C48" s="166">
        <v>15</v>
      </c>
      <c r="D48" s="157">
        <v>1.1</v>
      </c>
      <c r="E48" s="157">
        <v>0.1</v>
      </c>
      <c r="F48" s="157">
        <v>7.5</v>
      </c>
      <c r="G48" s="157">
        <v>35.5</v>
      </c>
      <c r="H48" s="157">
        <v>0</v>
      </c>
      <c r="I48" s="157">
        <v>605</v>
      </c>
      <c r="J48" s="155"/>
    </row>
    <row r="49" spans="1:10" ht="12.75">
      <c r="A49" s="527"/>
      <c r="B49" s="161" t="s">
        <v>9</v>
      </c>
      <c r="C49" s="166">
        <v>20</v>
      </c>
      <c r="D49" s="157">
        <v>1.36</v>
      </c>
      <c r="E49" s="157">
        <v>0.22</v>
      </c>
      <c r="F49" s="157">
        <v>9</v>
      </c>
      <c r="G49" s="157">
        <v>44.4</v>
      </c>
      <c r="H49" s="157">
        <v>0</v>
      </c>
      <c r="I49" s="157">
        <v>606</v>
      </c>
      <c r="J49" s="155"/>
    </row>
    <row r="50" spans="1:10" ht="15.75">
      <c r="A50" s="173"/>
      <c r="B50" s="169" t="s">
        <v>24</v>
      </c>
      <c r="C50" s="168">
        <f aca="true" t="shared" si="5" ref="C50:H50">SUM(C45:C49)</f>
        <v>380</v>
      </c>
      <c r="D50" s="168">
        <f t="shared" si="5"/>
        <v>19.84</v>
      </c>
      <c r="E50" s="168">
        <f t="shared" si="5"/>
        <v>18.87</v>
      </c>
      <c r="F50" s="168">
        <f t="shared" si="5"/>
        <v>70.43</v>
      </c>
      <c r="G50" s="168">
        <f t="shared" si="5"/>
        <v>531.99</v>
      </c>
      <c r="H50" s="168">
        <f t="shared" si="5"/>
        <v>3.88</v>
      </c>
      <c r="I50" s="145"/>
      <c r="J50" s="162">
        <f>G50*100/G51</f>
        <v>34.501566218959354</v>
      </c>
    </row>
    <row r="51" spans="1:10" ht="15.75">
      <c r="A51" s="149" t="s">
        <v>49</v>
      </c>
      <c r="B51" s="150"/>
      <c r="C51" s="151"/>
      <c r="D51" s="152">
        <f>D34+D37+D44+D50</f>
        <v>54.019999999999996</v>
      </c>
      <c r="E51" s="152">
        <f>E34+E37+E44+E50</f>
        <v>45.60000000000001</v>
      </c>
      <c r="F51" s="152">
        <f>F34+F37+F44+F50</f>
        <v>228.75</v>
      </c>
      <c r="G51" s="152">
        <f>G34+G37+G44+G50</f>
        <v>1541.93</v>
      </c>
      <c r="H51" s="152">
        <f>H34+H37+H44+H50</f>
        <v>68.58999999999999</v>
      </c>
      <c r="I51" s="151"/>
      <c r="J51" s="155"/>
    </row>
    <row r="52" spans="1:10" ht="15.75">
      <c r="A52" s="193" t="s">
        <v>676</v>
      </c>
      <c r="B52" s="148">
        <v>43290</v>
      </c>
      <c r="C52" s="183"/>
      <c r="D52" s="183"/>
      <c r="E52" s="183"/>
      <c r="F52" s="183"/>
      <c r="G52" s="183"/>
      <c r="H52" s="183"/>
      <c r="I52" s="184"/>
      <c r="J52" s="226"/>
    </row>
    <row r="53" spans="1:10" ht="15">
      <c r="A53" s="197" t="s">
        <v>31</v>
      </c>
      <c r="B53" s="191" t="s">
        <v>614</v>
      </c>
      <c r="C53" s="195">
        <v>24</v>
      </c>
      <c r="D53" s="186">
        <v>1.54</v>
      </c>
      <c r="E53" s="186">
        <v>3.42</v>
      </c>
      <c r="F53" s="186">
        <v>10.08</v>
      </c>
      <c r="G53" s="186">
        <v>77.28</v>
      </c>
      <c r="H53" s="186">
        <v>0</v>
      </c>
      <c r="I53" s="186">
        <v>700</v>
      </c>
      <c r="J53" s="226"/>
    </row>
    <row r="54" spans="1:10" ht="12.75">
      <c r="A54" s="194"/>
      <c r="B54" s="188" t="s">
        <v>529</v>
      </c>
      <c r="C54" s="195">
        <v>200</v>
      </c>
      <c r="D54" s="186">
        <v>5.8</v>
      </c>
      <c r="E54" s="186">
        <v>5.48</v>
      </c>
      <c r="F54" s="186">
        <v>18.57</v>
      </c>
      <c r="G54" s="186">
        <v>146.8</v>
      </c>
      <c r="H54" s="186">
        <v>0.91</v>
      </c>
      <c r="I54" s="186">
        <v>316</v>
      </c>
      <c r="J54" s="227"/>
    </row>
    <row r="55" spans="1:10" ht="12.75">
      <c r="A55" s="194"/>
      <c r="B55" s="189" t="s">
        <v>445</v>
      </c>
      <c r="C55" s="195">
        <v>150</v>
      </c>
      <c r="D55" s="186">
        <v>2.83</v>
      </c>
      <c r="E55" s="186">
        <v>2.95</v>
      </c>
      <c r="F55" s="186">
        <v>19.46</v>
      </c>
      <c r="G55" s="186">
        <v>115.44</v>
      </c>
      <c r="H55" s="186">
        <v>0.38</v>
      </c>
      <c r="I55" s="186">
        <v>200</v>
      </c>
      <c r="J55" s="226"/>
    </row>
    <row r="56" spans="1:10" ht="15.75">
      <c r="A56" s="194"/>
      <c r="B56" s="181" t="s">
        <v>24</v>
      </c>
      <c r="C56" s="196">
        <f aca="true" t="shared" si="6" ref="C56:H56">SUM(C53:C55)</f>
        <v>374</v>
      </c>
      <c r="D56" s="182">
        <f t="shared" si="6"/>
        <v>10.17</v>
      </c>
      <c r="E56" s="182">
        <f t="shared" si="6"/>
        <v>11.850000000000001</v>
      </c>
      <c r="F56" s="182">
        <f t="shared" si="6"/>
        <v>48.11</v>
      </c>
      <c r="G56" s="182">
        <f t="shared" si="6"/>
        <v>339.52</v>
      </c>
      <c r="H56" s="182">
        <f t="shared" si="6"/>
        <v>1.29</v>
      </c>
      <c r="I56" s="180"/>
      <c r="J56" s="190">
        <f>G56*100/G75</f>
        <v>23.099427140738317</v>
      </c>
    </row>
    <row r="57" spans="1:18" ht="12.75">
      <c r="A57" s="197" t="s">
        <v>32</v>
      </c>
      <c r="B57" s="183" t="s">
        <v>645</v>
      </c>
      <c r="C57" s="195">
        <v>150</v>
      </c>
      <c r="D57" s="186">
        <v>0.75</v>
      </c>
      <c r="E57" s="186">
        <v>0.15</v>
      </c>
      <c r="F57" s="186">
        <v>15.15</v>
      </c>
      <c r="G57" s="186">
        <v>69</v>
      </c>
      <c r="H57" s="186">
        <v>3</v>
      </c>
      <c r="I57" s="186">
        <v>608</v>
      </c>
      <c r="J57" s="185"/>
      <c r="L57" s="115">
        <v>10</v>
      </c>
      <c r="M57" s="115">
        <v>0.68</v>
      </c>
      <c r="N57" s="115">
        <v>0.11</v>
      </c>
      <c r="O57" s="115">
        <v>4.5</v>
      </c>
      <c r="P57" s="115">
        <v>22.2</v>
      </c>
      <c r="Q57" s="115">
        <v>0</v>
      </c>
      <c r="R57" s="115">
        <v>607</v>
      </c>
    </row>
    <row r="58" spans="1:10" ht="12.75">
      <c r="A58" s="187"/>
      <c r="B58" s="183" t="s">
        <v>675</v>
      </c>
      <c r="C58" s="195">
        <v>100</v>
      </c>
      <c r="D58" s="186">
        <v>0.87</v>
      </c>
      <c r="E58" s="186">
        <v>0.2</v>
      </c>
      <c r="F58" s="186">
        <v>7.33</v>
      </c>
      <c r="G58" s="186">
        <v>38.93</v>
      </c>
      <c r="H58" s="186">
        <v>22.4</v>
      </c>
      <c r="I58" s="186">
        <v>603</v>
      </c>
      <c r="J58" s="185"/>
    </row>
    <row r="59" spans="1:10" ht="15.75">
      <c r="A59" s="194"/>
      <c r="B59" s="181" t="s">
        <v>24</v>
      </c>
      <c r="C59" s="196">
        <f aca="true" t="shared" si="7" ref="C59:H59">SUM(C57:C58)</f>
        <v>250</v>
      </c>
      <c r="D59" s="182">
        <f t="shared" si="7"/>
        <v>1.62</v>
      </c>
      <c r="E59" s="182">
        <f t="shared" si="7"/>
        <v>0.35</v>
      </c>
      <c r="F59" s="182">
        <f t="shared" si="7"/>
        <v>22.48</v>
      </c>
      <c r="G59" s="182">
        <f t="shared" si="7"/>
        <v>107.93</v>
      </c>
      <c r="H59" s="182">
        <f t="shared" si="7"/>
        <v>25.4</v>
      </c>
      <c r="I59" s="180"/>
      <c r="J59" s="190">
        <f>G59*100/G75</f>
        <v>7.34307602291437</v>
      </c>
    </row>
    <row r="60" spans="1:10" ht="12.75">
      <c r="A60" s="197" t="s">
        <v>33</v>
      </c>
      <c r="B60" s="198" t="s">
        <v>399</v>
      </c>
      <c r="C60" s="195">
        <v>150</v>
      </c>
      <c r="D60" s="186">
        <v>2.25</v>
      </c>
      <c r="E60" s="186">
        <v>1.97</v>
      </c>
      <c r="F60" s="186">
        <v>10.1</v>
      </c>
      <c r="G60" s="186">
        <v>67.16</v>
      </c>
      <c r="H60" s="186">
        <v>3.45</v>
      </c>
      <c r="I60" s="186">
        <v>60</v>
      </c>
      <c r="J60" s="185"/>
    </row>
    <row r="61" spans="1:10" ht="12.75">
      <c r="A61" s="194"/>
      <c r="B61" s="198" t="s">
        <v>413</v>
      </c>
      <c r="C61" s="195">
        <v>60</v>
      </c>
      <c r="D61" s="186">
        <v>10.94</v>
      </c>
      <c r="E61" s="186">
        <v>12.42</v>
      </c>
      <c r="F61" s="186">
        <v>5.05</v>
      </c>
      <c r="G61" s="186">
        <v>175.75</v>
      </c>
      <c r="H61" s="186">
        <v>0</v>
      </c>
      <c r="I61" s="186">
        <v>114</v>
      </c>
      <c r="J61" s="185"/>
    </row>
    <row r="62" spans="1:10" ht="12.75">
      <c r="A62" s="194"/>
      <c r="B62" s="198" t="s">
        <v>414</v>
      </c>
      <c r="C62" s="195">
        <v>25</v>
      </c>
      <c r="D62" s="186">
        <v>0.14</v>
      </c>
      <c r="E62" s="186">
        <v>0.91</v>
      </c>
      <c r="F62" s="186">
        <v>1.31</v>
      </c>
      <c r="G62" s="186">
        <v>14.04</v>
      </c>
      <c r="H62" s="186">
        <v>0.3</v>
      </c>
      <c r="I62" s="186">
        <v>557</v>
      </c>
      <c r="J62" s="185"/>
    </row>
    <row r="63" spans="1:10" ht="12.75">
      <c r="A63" s="194"/>
      <c r="B63" s="198" t="s">
        <v>556</v>
      </c>
      <c r="C63" s="195">
        <v>100</v>
      </c>
      <c r="D63" s="186">
        <v>2.13</v>
      </c>
      <c r="E63" s="186">
        <v>4.04</v>
      </c>
      <c r="F63" s="186">
        <v>15.53</v>
      </c>
      <c r="G63" s="186">
        <v>106.97</v>
      </c>
      <c r="H63" s="186">
        <v>3.39</v>
      </c>
      <c r="I63" s="186">
        <v>513</v>
      </c>
      <c r="J63" s="185"/>
    </row>
    <row r="64" spans="1:10" ht="12.75">
      <c r="A64" s="194"/>
      <c r="B64" s="199" t="s">
        <v>616</v>
      </c>
      <c r="C64" s="186">
        <v>40</v>
      </c>
      <c r="D64" s="186">
        <v>1.12</v>
      </c>
      <c r="E64" s="186">
        <v>0</v>
      </c>
      <c r="F64" s="186">
        <v>0.24</v>
      </c>
      <c r="G64" s="186">
        <v>6.4</v>
      </c>
      <c r="H64" s="186">
        <v>2</v>
      </c>
      <c r="I64" s="186">
        <v>619</v>
      </c>
      <c r="J64" s="185"/>
    </row>
    <row r="65" spans="1:10" ht="12.75">
      <c r="A65" s="194"/>
      <c r="B65" s="198" t="s">
        <v>451</v>
      </c>
      <c r="C65" s="195">
        <v>150</v>
      </c>
      <c r="D65" s="186">
        <v>0.42</v>
      </c>
      <c r="E65" s="186">
        <v>0</v>
      </c>
      <c r="F65" s="186">
        <v>20.91</v>
      </c>
      <c r="G65" s="186">
        <v>85.34</v>
      </c>
      <c r="H65" s="186">
        <v>0.16</v>
      </c>
      <c r="I65" s="186">
        <v>655</v>
      </c>
      <c r="J65" s="185"/>
    </row>
    <row r="66" spans="1:10" ht="12.75">
      <c r="A66" s="194"/>
      <c r="B66" s="200" t="s">
        <v>8</v>
      </c>
      <c r="C66" s="195">
        <v>20</v>
      </c>
      <c r="D66" s="186">
        <v>1.5</v>
      </c>
      <c r="E66" s="186">
        <v>0.1</v>
      </c>
      <c r="F66" s="186">
        <v>10</v>
      </c>
      <c r="G66" s="186">
        <v>47.4</v>
      </c>
      <c r="H66" s="186">
        <v>0</v>
      </c>
      <c r="I66" s="186">
        <v>605</v>
      </c>
      <c r="J66" s="185"/>
    </row>
    <row r="67" spans="1:10" ht="12.75">
      <c r="A67" s="194"/>
      <c r="B67" s="199" t="s">
        <v>9</v>
      </c>
      <c r="C67" s="195">
        <v>10</v>
      </c>
      <c r="D67" s="186">
        <v>0.68</v>
      </c>
      <c r="E67" s="186">
        <v>0.11</v>
      </c>
      <c r="F67" s="186">
        <v>4.5</v>
      </c>
      <c r="G67" s="186">
        <v>22.2</v>
      </c>
      <c r="H67" s="186">
        <v>0</v>
      </c>
      <c r="I67" s="186">
        <v>607</v>
      </c>
      <c r="J67" s="185"/>
    </row>
    <row r="68" spans="1:10" ht="15.75">
      <c r="A68" s="194"/>
      <c r="B68" s="181" t="s">
        <v>24</v>
      </c>
      <c r="C68" s="196">
        <f aca="true" t="shared" si="8" ref="C68:H68">SUM(C60:C67)</f>
        <v>555</v>
      </c>
      <c r="D68" s="182">
        <f t="shared" si="8"/>
        <v>19.180000000000003</v>
      </c>
      <c r="E68" s="182">
        <f t="shared" si="8"/>
        <v>19.55</v>
      </c>
      <c r="F68" s="182">
        <f t="shared" si="8"/>
        <v>67.64</v>
      </c>
      <c r="G68" s="182">
        <f t="shared" si="8"/>
        <v>525.26</v>
      </c>
      <c r="H68" s="182">
        <f t="shared" si="8"/>
        <v>9.3</v>
      </c>
      <c r="I68" s="180"/>
      <c r="J68" s="190">
        <f>G68*100/G75</f>
        <v>35.736348668544444</v>
      </c>
    </row>
    <row r="69" spans="1:10" ht="12.75">
      <c r="A69" s="528" t="s">
        <v>681</v>
      </c>
      <c r="B69" s="198" t="s">
        <v>548</v>
      </c>
      <c r="C69" s="195">
        <v>100</v>
      </c>
      <c r="D69" s="186">
        <v>13.61</v>
      </c>
      <c r="E69" s="186">
        <v>10.67</v>
      </c>
      <c r="F69" s="186">
        <v>14.63</v>
      </c>
      <c r="G69" s="186">
        <v>209</v>
      </c>
      <c r="H69" s="186">
        <v>1.33</v>
      </c>
      <c r="I69" s="186">
        <v>254</v>
      </c>
      <c r="J69" s="185"/>
    </row>
    <row r="70" spans="1:10" ht="15">
      <c r="A70" s="529"/>
      <c r="B70" s="201" t="s">
        <v>589</v>
      </c>
      <c r="C70" s="195">
        <v>45</v>
      </c>
      <c r="D70" s="186">
        <v>3.54</v>
      </c>
      <c r="E70" s="186">
        <v>2.76</v>
      </c>
      <c r="F70" s="186">
        <v>26.54</v>
      </c>
      <c r="G70" s="186">
        <v>145.11</v>
      </c>
      <c r="H70" s="186">
        <v>0</v>
      </c>
      <c r="I70" s="186">
        <v>609</v>
      </c>
      <c r="J70" s="185"/>
    </row>
    <row r="71" spans="1:10" ht="12.75">
      <c r="A71" s="529"/>
      <c r="B71" s="198" t="s">
        <v>439</v>
      </c>
      <c r="C71" s="192" t="s">
        <v>440</v>
      </c>
      <c r="D71" s="186">
        <v>0.07</v>
      </c>
      <c r="E71" s="186">
        <v>0.01</v>
      </c>
      <c r="F71" s="186">
        <v>7.1</v>
      </c>
      <c r="G71" s="186">
        <v>29</v>
      </c>
      <c r="H71" s="186">
        <v>1.42</v>
      </c>
      <c r="I71" s="186">
        <v>211</v>
      </c>
      <c r="J71" s="185"/>
    </row>
    <row r="72" spans="1:10" ht="12.75">
      <c r="A72" s="194"/>
      <c r="B72" s="199" t="s">
        <v>8</v>
      </c>
      <c r="C72" s="195">
        <v>20</v>
      </c>
      <c r="D72" s="186">
        <v>1.5</v>
      </c>
      <c r="E72" s="186">
        <v>0.1</v>
      </c>
      <c r="F72" s="186">
        <v>10</v>
      </c>
      <c r="G72" s="186">
        <v>47.4</v>
      </c>
      <c r="H72" s="186">
        <v>0</v>
      </c>
      <c r="I72" s="186">
        <v>605</v>
      </c>
      <c r="J72" s="185"/>
    </row>
    <row r="73" spans="1:10" ht="12.75">
      <c r="A73" s="194"/>
      <c r="B73" s="199" t="s">
        <v>9</v>
      </c>
      <c r="C73" s="195">
        <v>30</v>
      </c>
      <c r="D73" s="186">
        <v>2.04</v>
      </c>
      <c r="E73" s="186">
        <v>0.33</v>
      </c>
      <c r="F73" s="186">
        <v>13.5</v>
      </c>
      <c r="G73" s="186">
        <v>66.6</v>
      </c>
      <c r="H73" s="186">
        <v>0</v>
      </c>
      <c r="I73" s="186">
        <v>606</v>
      </c>
      <c r="J73" s="185"/>
    </row>
    <row r="74" spans="1:10" ht="15.75">
      <c r="A74" s="194"/>
      <c r="B74" s="181" t="s">
        <v>24</v>
      </c>
      <c r="C74" s="196">
        <f aca="true" t="shared" si="9" ref="C74:H74">SUM(C69:C73)</f>
        <v>195</v>
      </c>
      <c r="D74" s="182">
        <f t="shared" si="9"/>
        <v>20.759999999999998</v>
      </c>
      <c r="E74" s="182">
        <f t="shared" si="9"/>
        <v>13.87</v>
      </c>
      <c r="F74" s="182">
        <f t="shared" si="9"/>
        <v>71.77000000000001</v>
      </c>
      <c r="G74" s="182">
        <f t="shared" si="9"/>
        <v>497.11</v>
      </c>
      <c r="H74" s="182">
        <f t="shared" si="9"/>
        <v>2.75</v>
      </c>
      <c r="I74" s="180"/>
      <c r="J74" s="190">
        <f>G74*100/G75</f>
        <v>33.82114816780285</v>
      </c>
    </row>
    <row r="75" spans="1:10" ht="15.75" customHeight="1">
      <c r="A75" s="202" t="s">
        <v>50</v>
      </c>
      <c r="B75" s="150"/>
      <c r="C75" s="203"/>
      <c r="D75" s="152">
        <f>D56+D59+D68+D74</f>
        <v>51.730000000000004</v>
      </c>
      <c r="E75" s="152">
        <f>E56+E59+E68+E74</f>
        <v>45.62</v>
      </c>
      <c r="F75" s="152">
        <f>F56+F59+F68+F74</f>
        <v>210.00000000000003</v>
      </c>
      <c r="G75" s="152">
        <f>G56+G59+G68+G74</f>
        <v>1469.8200000000002</v>
      </c>
      <c r="H75" s="152">
        <f>H56+H59+H68+H74</f>
        <v>38.739999999999995</v>
      </c>
      <c r="I75" s="151"/>
      <c r="J75" s="185"/>
    </row>
    <row r="76" spans="1:10" ht="15.75">
      <c r="A76" s="208" t="s">
        <v>46</v>
      </c>
      <c r="B76" s="148">
        <v>43291</v>
      </c>
      <c r="C76" s="209"/>
      <c r="D76" s="209"/>
      <c r="E76" s="209"/>
      <c r="F76" s="209"/>
      <c r="G76" s="209"/>
      <c r="H76" s="209"/>
      <c r="I76" s="209"/>
      <c r="J76" s="210"/>
    </row>
    <row r="77" spans="1:10" ht="15">
      <c r="A77" s="516" t="s">
        <v>31</v>
      </c>
      <c r="B77" s="211" t="s">
        <v>607</v>
      </c>
      <c r="C77" s="209">
        <v>30</v>
      </c>
      <c r="D77" s="209">
        <v>1.56</v>
      </c>
      <c r="E77" s="209">
        <v>0.12</v>
      </c>
      <c r="F77" s="209">
        <v>17.36</v>
      </c>
      <c r="G77" s="209">
        <v>75.46</v>
      </c>
      <c r="H77" s="209">
        <v>0.5</v>
      </c>
      <c r="I77" s="209">
        <v>704</v>
      </c>
      <c r="J77" s="210"/>
    </row>
    <row r="78" spans="1:10" ht="12.75">
      <c r="A78" s="517"/>
      <c r="B78" s="212" t="s">
        <v>528</v>
      </c>
      <c r="C78" s="209">
        <v>200</v>
      </c>
      <c r="D78" s="209">
        <v>5.58</v>
      </c>
      <c r="E78" s="209">
        <v>6.12</v>
      </c>
      <c r="F78" s="209">
        <v>19.73</v>
      </c>
      <c r="G78" s="209">
        <v>156.08</v>
      </c>
      <c r="H78" s="209">
        <v>0.7</v>
      </c>
      <c r="I78" s="209">
        <v>44</v>
      </c>
      <c r="J78" s="210"/>
    </row>
    <row r="79" spans="1:10" ht="12.75">
      <c r="A79" s="517"/>
      <c r="B79" s="212" t="s">
        <v>446</v>
      </c>
      <c r="C79" s="209">
        <v>150</v>
      </c>
      <c r="D79" s="209">
        <v>2.34</v>
      </c>
      <c r="E79" s="209">
        <v>2</v>
      </c>
      <c r="F79" s="209">
        <v>10.63</v>
      </c>
      <c r="G79" s="209">
        <v>70</v>
      </c>
      <c r="H79" s="209">
        <v>0.98</v>
      </c>
      <c r="I79" s="209">
        <v>217</v>
      </c>
      <c r="J79" s="210"/>
    </row>
    <row r="80" spans="1:10" ht="15.75">
      <c r="A80" s="517"/>
      <c r="B80" s="221" t="s">
        <v>24</v>
      </c>
      <c r="C80" s="152">
        <f aca="true" t="shared" si="10" ref="C80:H80">SUM(C76:C79)</f>
        <v>380</v>
      </c>
      <c r="D80" s="152">
        <f t="shared" si="10"/>
        <v>9.48</v>
      </c>
      <c r="E80" s="152">
        <f t="shared" si="10"/>
        <v>8.24</v>
      </c>
      <c r="F80" s="152">
        <f t="shared" si="10"/>
        <v>47.720000000000006</v>
      </c>
      <c r="G80" s="152">
        <f t="shared" si="10"/>
        <v>301.54</v>
      </c>
      <c r="H80" s="152">
        <f t="shared" si="10"/>
        <v>2.1799999999999997</v>
      </c>
      <c r="I80" s="151"/>
      <c r="J80" s="213">
        <f>G80*100/G98</f>
        <v>20.476846915977973</v>
      </c>
    </row>
    <row r="81" spans="1:10" ht="12.75">
      <c r="A81" s="516" t="s">
        <v>32</v>
      </c>
      <c r="B81" s="214" t="s">
        <v>627</v>
      </c>
      <c r="C81" s="209">
        <v>100</v>
      </c>
      <c r="D81" s="209">
        <v>0.4</v>
      </c>
      <c r="E81" s="209">
        <v>0.4</v>
      </c>
      <c r="F81" s="209">
        <v>9.7</v>
      </c>
      <c r="G81" s="209">
        <v>46.9</v>
      </c>
      <c r="H81" s="209">
        <v>9.7</v>
      </c>
      <c r="I81" s="209">
        <v>601</v>
      </c>
      <c r="J81" s="210"/>
    </row>
    <row r="82" spans="1:10" ht="12.75">
      <c r="A82" s="517"/>
      <c r="B82" s="214" t="s">
        <v>645</v>
      </c>
      <c r="C82" s="209">
        <v>150</v>
      </c>
      <c r="D82" s="209">
        <v>0.75</v>
      </c>
      <c r="E82" s="209">
        <v>0.15</v>
      </c>
      <c r="F82" s="209">
        <v>15.15</v>
      </c>
      <c r="G82" s="209">
        <v>69</v>
      </c>
      <c r="H82" s="209">
        <v>3</v>
      </c>
      <c r="I82" s="209">
        <v>608</v>
      </c>
      <c r="J82" s="210"/>
    </row>
    <row r="83" spans="1:10" ht="15.75">
      <c r="A83" s="517"/>
      <c r="B83" s="221" t="s">
        <v>24</v>
      </c>
      <c r="C83" s="152">
        <v>290</v>
      </c>
      <c r="D83" s="152">
        <f>SUM(D81:D82)</f>
        <v>1.15</v>
      </c>
      <c r="E83" s="152">
        <f>SUM(E81:E82)</f>
        <v>0.55</v>
      </c>
      <c r="F83" s="152">
        <f>SUM(F81:F82)</f>
        <v>24.85</v>
      </c>
      <c r="G83" s="152">
        <f>SUM(G81:G82)</f>
        <v>115.9</v>
      </c>
      <c r="H83" s="152">
        <f>SUM(H81:H82)</f>
        <v>12.7</v>
      </c>
      <c r="I83" s="151"/>
      <c r="J83" s="213">
        <f>G83*100/G98</f>
        <v>7.87048669351279</v>
      </c>
    </row>
    <row r="84" spans="1:10" ht="12.75">
      <c r="A84" s="518" t="s">
        <v>33</v>
      </c>
      <c r="B84" s="228" t="s">
        <v>96</v>
      </c>
      <c r="C84" s="209">
        <v>150</v>
      </c>
      <c r="D84" s="209">
        <v>1.16</v>
      </c>
      <c r="E84" s="209">
        <v>3.52</v>
      </c>
      <c r="F84" s="209">
        <v>7.55</v>
      </c>
      <c r="G84" s="209">
        <v>69.14</v>
      </c>
      <c r="H84" s="209">
        <v>6.39</v>
      </c>
      <c r="I84" s="209">
        <v>58</v>
      </c>
      <c r="J84" s="223"/>
    </row>
    <row r="85" spans="1:10" ht="12.75">
      <c r="A85" s="519"/>
      <c r="B85" s="212" t="s">
        <v>487</v>
      </c>
      <c r="C85" s="209">
        <v>80</v>
      </c>
      <c r="D85" s="209">
        <v>7.98</v>
      </c>
      <c r="E85" s="209">
        <v>2.38</v>
      </c>
      <c r="F85" s="209">
        <v>4.08</v>
      </c>
      <c r="G85" s="209">
        <v>69.64</v>
      </c>
      <c r="H85" s="209">
        <v>1.26</v>
      </c>
      <c r="I85" s="209">
        <v>153</v>
      </c>
      <c r="J85" s="224"/>
    </row>
    <row r="86" spans="1:10" ht="12.75">
      <c r="A86" s="519"/>
      <c r="B86" s="212" t="s">
        <v>558</v>
      </c>
      <c r="C86" s="209">
        <v>100</v>
      </c>
      <c r="D86" s="209">
        <v>2.09</v>
      </c>
      <c r="E86" s="209">
        <v>4.69</v>
      </c>
      <c r="F86" s="209">
        <v>18.14</v>
      </c>
      <c r="G86" s="209">
        <v>121.64</v>
      </c>
      <c r="H86" s="209">
        <v>13.86</v>
      </c>
      <c r="I86" s="209">
        <v>512</v>
      </c>
      <c r="J86" s="224"/>
    </row>
    <row r="87" spans="1:10" ht="12.75">
      <c r="A87" s="519"/>
      <c r="B87" s="215" t="s">
        <v>659</v>
      </c>
      <c r="C87" s="209">
        <v>40</v>
      </c>
      <c r="D87" s="209">
        <v>0.44</v>
      </c>
      <c r="E87" s="209">
        <v>0</v>
      </c>
      <c r="F87" s="209">
        <v>1.52</v>
      </c>
      <c r="G87" s="209">
        <v>8</v>
      </c>
      <c r="H87" s="209">
        <v>10</v>
      </c>
      <c r="I87" s="209">
        <v>615</v>
      </c>
      <c r="J87" s="224"/>
    </row>
    <row r="88" spans="1:10" ht="12.75">
      <c r="A88" s="519"/>
      <c r="B88" s="212" t="s">
        <v>677</v>
      </c>
      <c r="C88" s="209">
        <v>150</v>
      </c>
      <c r="D88" s="209">
        <v>0.25</v>
      </c>
      <c r="E88" s="209">
        <v>0</v>
      </c>
      <c r="F88" s="209">
        <v>17</v>
      </c>
      <c r="G88" s="209">
        <v>70</v>
      </c>
      <c r="H88" s="209">
        <v>0.1</v>
      </c>
      <c r="I88" s="209">
        <v>656</v>
      </c>
      <c r="J88" s="224"/>
    </row>
    <row r="89" spans="1:10" ht="12.75">
      <c r="A89" s="519"/>
      <c r="B89" s="214" t="s">
        <v>8</v>
      </c>
      <c r="C89" s="209">
        <v>40</v>
      </c>
      <c r="D89" s="209">
        <v>3</v>
      </c>
      <c r="E89" s="209">
        <v>0.2</v>
      </c>
      <c r="F89" s="209">
        <v>20</v>
      </c>
      <c r="G89" s="209">
        <v>94.8</v>
      </c>
      <c r="H89" s="209">
        <v>0</v>
      </c>
      <c r="I89" s="209">
        <v>605</v>
      </c>
      <c r="J89" s="224"/>
    </row>
    <row r="90" spans="1:10" ht="12.75">
      <c r="A90" s="519"/>
      <c r="B90" s="214" t="s">
        <v>9</v>
      </c>
      <c r="C90" s="209">
        <v>20</v>
      </c>
      <c r="D90" s="209">
        <v>1.36</v>
      </c>
      <c r="E90" s="209">
        <v>0.22</v>
      </c>
      <c r="F90" s="209">
        <v>9</v>
      </c>
      <c r="G90" s="209">
        <v>44.4</v>
      </c>
      <c r="H90" s="209">
        <v>0</v>
      </c>
      <c r="I90" s="209">
        <v>606</v>
      </c>
      <c r="J90" s="225"/>
    </row>
    <row r="91" spans="1:10" ht="15.75">
      <c r="A91" s="520"/>
      <c r="B91" s="221" t="s">
        <v>24</v>
      </c>
      <c r="C91" s="152">
        <f aca="true" t="shared" si="11" ref="C91:H91">SUM(C84:C90)</f>
        <v>580</v>
      </c>
      <c r="D91" s="152">
        <f t="shared" si="11"/>
        <v>16.28</v>
      </c>
      <c r="E91" s="152">
        <f t="shared" si="11"/>
        <v>11.01</v>
      </c>
      <c r="F91" s="152">
        <f t="shared" si="11"/>
        <v>77.28999999999999</v>
      </c>
      <c r="G91" s="152">
        <f t="shared" si="11"/>
        <v>477.62</v>
      </c>
      <c r="H91" s="152">
        <f t="shared" si="11"/>
        <v>31.61</v>
      </c>
      <c r="I91" s="151"/>
      <c r="J91" s="213">
        <f>G91*100/G98</f>
        <v>32.43401082446574</v>
      </c>
    </row>
    <row r="92" spans="1:10" ht="12.75">
      <c r="A92" s="507" t="s">
        <v>681</v>
      </c>
      <c r="B92" s="216" t="s">
        <v>682</v>
      </c>
      <c r="C92" s="209">
        <v>85</v>
      </c>
      <c r="D92" s="209">
        <v>9.1</v>
      </c>
      <c r="E92" s="209">
        <v>15.8</v>
      </c>
      <c r="F92" s="209">
        <v>1.4</v>
      </c>
      <c r="G92" s="209">
        <v>184</v>
      </c>
      <c r="H92" s="209">
        <v>0.17</v>
      </c>
      <c r="I92" s="209">
        <v>402</v>
      </c>
      <c r="J92" s="223"/>
    </row>
    <row r="93" spans="1:10" ht="15">
      <c r="A93" s="508"/>
      <c r="B93" s="217" t="s">
        <v>591</v>
      </c>
      <c r="C93" s="209">
        <v>45</v>
      </c>
      <c r="D93" s="209">
        <v>3.25</v>
      </c>
      <c r="E93" s="209">
        <v>2.18</v>
      </c>
      <c r="F93" s="209">
        <v>29.47</v>
      </c>
      <c r="G93" s="209">
        <v>150.23</v>
      </c>
      <c r="H93" s="209">
        <v>0.038</v>
      </c>
      <c r="I93" s="209">
        <v>607</v>
      </c>
      <c r="J93" s="224"/>
    </row>
    <row r="94" spans="1:10" ht="12.75">
      <c r="A94" s="508"/>
      <c r="B94" s="218" t="s">
        <v>661</v>
      </c>
      <c r="C94" s="209">
        <v>150</v>
      </c>
      <c r="D94" s="209">
        <v>3.75</v>
      </c>
      <c r="E94" s="209">
        <v>4.9</v>
      </c>
      <c r="F94" s="209">
        <v>24.45</v>
      </c>
      <c r="G94" s="209">
        <v>151.5</v>
      </c>
      <c r="H94" s="209">
        <v>12</v>
      </c>
      <c r="I94" s="209" t="s">
        <v>662</v>
      </c>
      <c r="J94" s="224"/>
    </row>
    <row r="95" spans="1:10" ht="12.75">
      <c r="A95" s="508"/>
      <c r="B95" s="219" t="s">
        <v>8</v>
      </c>
      <c r="C95" s="209">
        <v>20</v>
      </c>
      <c r="D95" s="209">
        <v>1.5</v>
      </c>
      <c r="E95" s="209">
        <v>0.1</v>
      </c>
      <c r="F95" s="209">
        <v>10</v>
      </c>
      <c r="G95" s="209">
        <v>47.4</v>
      </c>
      <c r="H95" s="209">
        <v>0</v>
      </c>
      <c r="I95" s="209">
        <v>605</v>
      </c>
      <c r="J95" s="224"/>
    </row>
    <row r="96" spans="1:10" ht="12.75">
      <c r="A96" s="508"/>
      <c r="B96" s="219" t="s">
        <v>9</v>
      </c>
      <c r="C96" s="209">
        <v>20</v>
      </c>
      <c r="D96" s="209">
        <v>1.36</v>
      </c>
      <c r="E96" s="209">
        <v>0.22</v>
      </c>
      <c r="F96" s="209">
        <v>9</v>
      </c>
      <c r="G96" s="209">
        <v>44.4</v>
      </c>
      <c r="H96" s="209">
        <v>0</v>
      </c>
      <c r="I96" s="209">
        <v>606</v>
      </c>
      <c r="J96" s="224"/>
    </row>
    <row r="97" spans="1:10" ht="15.75">
      <c r="A97" s="509"/>
      <c r="B97" s="150" t="s">
        <v>24</v>
      </c>
      <c r="C97" s="152">
        <f aca="true" t="shared" si="12" ref="C97:H97">SUM(C92:C96)</f>
        <v>320</v>
      </c>
      <c r="D97" s="152">
        <f t="shared" si="12"/>
        <v>18.96</v>
      </c>
      <c r="E97" s="152">
        <f t="shared" si="12"/>
        <v>23.200000000000003</v>
      </c>
      <c r="F97" s="152">
        <f t="shared" si="12"/>
        <v>74.32</v>
      </c>
      <c r="G97" s="152">
        <f t="shared" si="12"/>
        <v>577.53</v>
      </c>
      <c r="H97" s="152">
        <f t="shared" si="12"/>
        <v>12.208</v>
      </c>
      <c r="I97" s="151"/>
      <c r="J97" s="213">
        <f>G97*100/G98</f>
        <v>39.218655566043495</v>
      </c>
    </row>
    <row r="98" spans="1:10" ht="15.75">
      <c r="A98" s="222" t="s">
        <v>51</v>
      </c>
      <c r="B98" s="150"/>
      <c r="C98" s="151"/>
      <c r="D98" s="152">
        <f>D80+D83+D91+D97</f>
        <v>45.870000000000005</v>
      </c>
      <c r="E98" s="152">
        <f>E80+E83+E91+E97</f>
        <v>43</v>
      </c>
      <c r="F98" s="152">
        <f>F80+F83+F91+F97</f>
        <v>224.18</v>
      </c>
      <c r="G98" s="152">
        <f>G80+G83+G91+G97</f>
        <v>1472.5900000000001</v>
      </c>
      <c r="H98" s="152">
        <f>H80+H83+H91+H97</f>
        <v>58.69799999999999</v>
      </c>
      <c r="I98" s="151"/>
      <c r="J98" s="224"/>
    </row>
    <row r="99" spans="1:10" ht="15.75">
      <c r="A99" s="231" t="s">
        <v>45</v>
      </c>
      <c r="B99" s="148">
        <v>43292</v>
      </c>
      <c r="C99" s="232"/>
      <c r="D99" s="232"/>
      <c r="E99" s="232"/>
      <c r="F99" s="232"/>
      <c r="G99" s="232"/>
      <c r="H99" s="232"/>
      <c r="I99" s="232"/>
      <c r="J99" s="9"/>
    </row>
    <row r="100" spans="1:10" ht="15">
      <c r="A100" s="510" t="s">
        <v>31</v>
      </c>
      <c r="B100" s="233" t="s">
        <v>642</v>
      </c>
      <c r="C100" s="234">
        <v>30</v>
      </c>
      <c r="D100" s="234">
        <v>1.56</v>
      </c>
      <c r="E100" s="234">
        <v>0.12</v>
      </c>
      <c r="F100" s="234">
        <v>17.36</v>
      </c>
      <c r="G100" s="234">
        <v>75.46</v>
      </c>
      <c r="H100" s="234">
        <v>0.5</v>
      </c>
      <c r="I100" s="234">
        <v>704</v>
      </c>
      <c r="J100" s="9"/>
    </row>
    <row r="101" spans="1:10" ht="12.75">
      <c r="A101" s="510"/>
      <c r="B101" s="235" t="s">
        <v>530</v>
      </c>
      <c r="C101" s="234">
        <v>200</v>
      </c>
      <c r="D101" s="234">
        <v>5.56</v>
      </c>
      <c r="E101" s="234">
        <v>5.16</v>
      </c>
      <c r="F101" s="234">
        <v>18.35</v>
      </c>
      <c r="G101" s="234">
        <v>142.2</v>
      </c>
      <c r="H101" s="234">
        <v>0.91</v>
      </c>
      <c r="I101" s="234">
        <v>314</v>
      </c>
      <c r="J101" s="9"/>
    </row>
    <row r="102" spans="1:10" ht="12.75">
      <c r="A102" s="510"/>
      <c r="B102" s="235" t="s">
        <v>438</v>
      </c>
      <c r="C102" s="234">
        <v>150</v>
      </c>
      <c r="D102" s="234">
        <v>2.65</v>
      </c>
      <c r="E102" s="234">
        <v>2.33</v>
      </c>
      <c r="F102" s="234">
        <v>11.31</v>
      </c>
      <c r="G102" s="234">
        <v>77</v>
      </c>
      <c r="H102" s="234">
        <v>1.09</v>
      </c>
      <c r="I102" s="234">
        <v>212</v>
      </c>
      <c r="J102" s="9"/>
    </row>
    <row r="103" spans="1:10" ht="15.75">
      <c r="A103" s="511"/>
      <c r="B103" s="255" t="s">
        <v>24</v>
      </c>
      <c r="C103" s="256">
        <f aca="true" t="shared" si="13" ref="C103:H103">SUM(C100:C102)</f>
        <v>380</v>
      </c>
      <c r="D103" s="256">
        <f t="shared" si="13"/>
        <v>9.77</v>
      </c>
      <c r="E103" s="256">
        <f t="shared" si="13"/>
        <v>7.61</v>
      </c>
      <c r="F103" s="256">
        <f t="shared" si="13"/>
        <v>47.02</v>
      </c>
      <c r="G103" s="256">
        <f t="shared" si="13"/>
        <v>294.65999999999997</v>
      </c>
      <c r="H103" s="256">
        <f t="shared" si="13"/>
        <v>2.5</v>
      </c>
      <c r="I103" s="257"/>
      <c r="J103" s="21">
        <f>G103*100/G121</f>
        <v>30.332602452055212</v>
      </c>
    </row>
    <row r="104" spans="1:20" ht="12.75">
      <c r="A104" s="512" t="s">
        <v>32</v>
      </c>
      <c r="B104" s="238" t="s">
        <v>625</v>
      </c>
      <c r="C104" s="234">
        <v>100</v>
      </c>
      <c r="D104" s="234">
        <v>0.6</v>
      </c>
      <c r="E104" s="234">
        <v>0.6</v>
      </c>
      <c r="F104" s="234">
        <v>15.5</v>
      </c>
      <c r="G104" s="234">
        <v>72</v>
      </c>
      <c r="H104" s="234">
        <v>7</v>
      </c>
      <c r="I104" s="234">
        <v>604</v>
      </c>
      <c r="J104" s="9"/>
      <c r="K104" s="119"/>
      <c r="L104" s="117"/>
      <c r="M104" s="117"/>
      <c r="N104" s="117"/>
      <c r="O104" s="117"/>
      <c r="P104" s="117"/>
      <c r="Q104" s="117"/>
      <c r="R104" s="117"/>
      <c r="S104" s="119"/>
      <c r="T104" s="119"/>
    </row>
    <row r="105" spans="1:20" ht="15.75">
      <c r="A105" s="511"/>
      <c r="B105" s="255" t="s">
        <v>24</v>
      </c>
      <c r="C105" s="258"/>
      <c r="D105" s="259">
        <f>SUM(D104:D104)</f>
        <v>0.6</v>
      </c>
      <c r="E105" s="259">
        <f>SUM(E104:E104)</f>
        <v>0.6</v>
      </c>
      <c r="F105" s="259">
        <f>SUM(F104:F104)</f>
        <v>15.5</v>
      </c>
      <c r="G105" s="259">
        <f>SUM(G104:G104)</f>
        <v>72</v>
      </c>
      <c r="H105" s="259">
        <f>SUM(H104:H104)</f>
        <v>7</v>
      </c>
      <c r="I105" s="258"/>
      <c r="J105" s="21">
        <f>G105*100/G123</f>
        <v>111.48962527098173</v>
      </c>
      <c r="K105" s="119"/>
      <c r="L105" s="119"/>
      <c r="M105" s="230"/>
      <c r="N105" s="117"/>
      <c r="O105" s="117"/>
      <c r="P105" s="117"/>
      <c r="Q105" s="117"/>
      <c r="R105" s="117"/>
      <c r="S105" s="117"/>
      <c r="T105" s="117"/>
    </row>
    <row r="106" spans="1:10" ht="12.75">
      <c r="A106" s="512" t="s">
        <v>33</v>
      </c>
      <c r="B106" s="240" t="s">
        <v>392</v>
      </c>
      <c r="C106" s="234">
        <v>150</v>
      </c>
      <c r="D106" s="234">
        <v>1.39</v>
      </c>
      <c r="E106" s="234">
        <v>4.64</v>
      </c>
      <c r="F106" s="234">
        <v>9.26</v>
      </c>
      <c r="G106" s="234">
        <v>84.35</v>
      </c>
      <c r="H106" s="234">
        <v>6</v>
      </c>
      <c r="I106" s="234">
        <v>63</v>
      </c>
      <c r="J106" s="9"/>
    </row>
    <row r="107" spans="1:10" ht="12.75">
      <c r="A107" s="510"/>
      <c r="B107" s="238" t="s">
        <v>432</v>
      </c>
      <c r="C107" s="234">
        <v>60</v>
      </c>
      <c r="D107" s="234">
        <v>14.45</v>
      </c>
      <c r="E107" s="234">
        <v>5.71</v>
      </c>
      <c r="F107" s="234">
        <v>0.69</v>
      </c>
      <c r="G107" s="234">
        <v>112</v>
      </c>
      <c r="H107" s="234">
        <v>0.12</v>
      </c>
      <c r="I107" s="234">
        <v>127</v>
      </c>
      <c r="J107" s="9"/>
    </row>
    <row r="108" spans="1:10" ht="12.75">
      <c r="A108" s="510"/>
      <c r="B108" s="235" t="s">
        <v>560</v>
      </c>
      <c r="C108" s="234">
        <v>100</v>
      </c>
      <c r="D108" s="234">
        <v>2.62</v>
      </c>
      <c r="E108" s="234">
        <v>3.23</v>
      </c>
      <c r="F108" s="234">
        <v>13.45</v>
      </c>
      <c r="G108" s="234">
        <v>87.16</v>
      </c>
      <c r="H108" s="234">
        <v>9.88</v>
      </c>
      <c r="I108" s="234">
        <v>510</v>
      </c>
      <c r="J108" s="9"/>
    </row>
    <row r="109" spans="1:10" ht="12.75">
      <c r="A109" s="510"/>
      <c r="B109" s="238" t="s">
        <v>619</v>
      </c>
      <c r="C109" s="234">
        <v>50</v>
      </c>
      <c r="D109" s="234">
        <v>0.55</v>
      </c>
      <c r="E109" s="234">
        <v>0</v>
      </c>
      <c r="F109" s="234">
        <v>1.9</v>
      </c>
      <c r="G109" s="234">
        <v>10</v>
      </c>
      <c r="H109" s="234">
        <v>12.5</v>
      </c>
      <c r="I109" s="234">
        <v>615</v>
      </c>
      <c r="J109" s="9"/>
    </row>
    <row r="110" spans="1:10" ht="12.75">
      <c r="A110" s="510"/>
      <c r="B110" s="235" t="s">
        <v>450</v>
      </c>
      <c r="C110" s="234">
        <v>150</v>
      </c>
      <c r="D110" s="234">
        <v>0.23</v>
      </c>
      <c r="E110" s="234">
        <v>0.09</v>
      </c>
      <c r="F110" s="234">
        <v>16.61</v>
      </c>
      <c r="G110" s="234">
        <v>68.1</v>
      </c>
      <c r="H110" s="234">
        <v>19.35</v>
      </c>
      <c r="I110" s="234">
        <v>666</v>
      </c>
      <c r="J110" s="9"/>
    </row>
    <row r="111" spans="1:10" ht="12.75">
      <c r="A111" s="510"/>
      <c r="B111" s="238" t="s">
        <v>9</v>
      </c>
      <c r="C111" s="234"/>
      <c r="D111" s="234"/>
      <c r="E111" s="234"/>
      <c r="F111" s="234"/>
      <c r="G111" s="234"/>
      <c r="H111" s="234"/>
      <c r="I111" s="234"/>
      <c r="J111" s="9"/>
    </row>
    <row r="112" spans="1:10" ht="12.75">
      <c r="A112" s="510"/>
      <c r="B112" s="238" t="s">
        <v>8</v>
      </c>
      <c r="C112" s="234">
        <v>40</v>
      </c>
      <c r="D112" s="234">
        <v>3</v>
      </c>
      <c r="E112" s="234">
        <v>0.2</v>
      </c>
      <c r="F112" s="234">
        <v>20</v>
      </c>
      <c r="G112" s="234">
        <v>94.8</v>
      </c>
      <c r="H112" s="234">
        <v>0</v>
      </c>
      <c r="I112" s="234">
        <v>605</v>
      </c>
      <c r="J112" s="9"/>
    </row>
    <row r="113" spans="1:10" ht="15.75">
      <c r="A113" s="511"/>
      <c r="B113" s="255" t="s">
        <v>24</v>
      </c>
      <c r="C113" s="256">
        <f aca="true" t="shared" si="14" ref="C113:H113">SUM(C106:C112)</f>
        <v>550</v>
      </c>
      <c r="D113" s="256">
        <f t="shared" si="14"/>
        <v>22.240000000000002</v>
      </c>
      <c r="E113" s="256">
        <f t="shared" si="14"/>
        <v>13.87</v>
      </c>
      <c r="F113" s="256">
        <f t="shared" si="14"/>
        <v>61.91</v>
      </c>
      <c r="G113" s="256">
        <f t="shared" si="14"/>
        <v>456.41</v>
      </c>
      <c r="H113" s="256">
        <f t="shared" si="14"/>
        <v>47.85</v>
      </c>
      <c r="I113" s="257"/>
      <c r="J113" s="21">
        <f>G113*100/G131</f>
        <v>282.3620390992329</v>
      </c>
    </row>
    <row r="114" spans="1:10" ht="12.75">
      <c r="A114" s="513" t="s">
        <v>681</v>
      </c>
      <c r="B114" s="235" t="s">
        <v>549</v>
      </c>
      <c r="C114" s="234">
        <v>105</v>
      </c>
      <c r="D114" s="241">
        <v>16.25</v>
      </c>
      <c r="E114" s="242">
        <v>4.91</v>
      </c>
      <c r="F114" s="242">
        <v>16.61</v>
      </c>
      <c r="G114" s="242">
        <v>175.61</v>
      </c>
      <c r="H114" s="242">
        <v>0.2</v>
      </c>
      <c r="I114" s="234">
        <v>450</v>
      </c>
      <c r="J114" s="9"/>
    </row>
    <row r="115" spans="1:10" ht="12.75">
      <c r="A115" s="514"/>
      <c r="B115" s="238" t="s">
        <v>623</v>
      </c>
      <c r="C115" s="243">
        <v>20</v>
      </c>
      <c r="D115" s="243">
        <v>1.5</v>
      </c>
      <c r="E115" s="243">
        <v>1.95</v>
      </c>
      <c r="F115" s="243">
        <v>3</v>
      </c>
      <c r="G115" s="243">
        <v>83.4</v>
      </c>
      <c r="H115" s="243">
        <v>0</v>
      </c>
      <c r="I115" s="243">
        <v>610</v>
      </c>
      <c r="J115" s="9"/>
    </row>
    <row r="116" spans="1:10" ht="12.75">
      <c r="A116" s="514"/>
      <c r="B116" s="238" t="s">
        <v>645</v>
      </c>
      <c r="C116" s="234">
        <v>150</v>
      </c>
      <c r="D116" s="234">
        <v>0.75</v>
      </c>
      <c r="E116" s="234">
        <v>0.15</v>
      </c>
      <c r="F116" s="234">
        <v>15.15</v>
      </c>
      <c r="G116" s="234">
        <v>69</v>
      </c>
      <c r="H116" s="234">
        <v>3</v>
      </c>
      <c r="I116" s="234">
        <v>608</v>
      </c>
      <c r="J116" s="9"/>
    </row>
    <row r="117" spans="1:10" ht="12.75">
      <c r="A117" s="514"/>
      <c r="B117" s="238"/>
      <c r="C117" s="234"/>
      <c r="D117" s="234"/>
      <c r="E117" s="234"/>
      <c r="F117" s="234"/>
      <c r="G117" s="234"/>
      <c r="H117" s="234"/>
      <c r="I117" s="234"/>
      <c r="J117" s="9"/>
    </row>
    <row r="118" spans="1:10" ht="12.75">
      <c r="A118" s="514"/>
      <c r="B118" s="238" t="s">
        <v>9</v>
      </c>
      <c r="C118" s="234">
        <v>40</v>
      </c>
      <c r="D118" s="234">
        <v>2.72</v>
      </c>
      <c r="E118" s="234">
        <v>0.44</v>
      </c>
      <c r="F118" s="234">
        <v>18</v>
      </c>
      <c r="G118" s="234">
        <v>88.8</v>
      </c>
      <c r="H118" s="234">
        <v>0</v>
      </c>
      <c r="I118" s="234">
        <v>606</v>
      </c>
      <c r="J118" s="9"/>
    </row>
    <row r="119" spans="1:10" ht="12.75">
      <c r="A119" s="514"/>
      <c r="B119" s="238" t="s">
        <v>8</v>
      </c>
      <c r="C119" s="234"/>
      <c r="D119" s="234"/>
      <c r="E119" s="234"/>
      <c r="F119" s="234"/>
      <c r="G119" s="234"/>
      <c r="H119" s="234"/>
      <c r="I119" s="234"/>
      <c r="J119" s="9"/>
    </row>
    <row r="120" spans="1:10" ht="15.75">
      <c r="A120" s="515"/>
      <c r="B120" s="255" t="s">
        <v>24</v>
      </c>
      <c r="C120" s="256">
        <v>405</v>
      </c>
      <c r="D120" s="256">
        <f>SUM(D114:D119)</f>
        <v>21.22</v>
      </c>
      <c r="E120" s="256">
        <f>SUM(E114:E119)</f>
        <v>7.450000000000001</v>
      </c>
      <c r="F120" s="256">
        <f>SUM(F114:F119)</f>
        <v>52.76</v>
      </c>
      <c r="G120" s="256">
        <f>SUM(G114:G119)</f>
        <v>416.81</v>
      </c>
      <c r="H120" s="256">
        <f>SUM(H114:H119)</f>
        <v>3.2</v>
      </c>
      <c r="I120" s="257"/>
      <c r="J120" s="244">
        <f>G120*100/G121</f>
        <v>42.906848666399014</v>
      </c>
    </row>
    <row r="121" spans="1:10" ht="15.75">
      <c r="A121" s="178" t="s">
        <v>52</v>
      </c>
      <c r="B121" s="150"/>
      <c r="C121" s="151"/>
      <c r="D121" s="152">
        <f>D103+D106+D114+D120</f>
        <v>48.629999999999995</v>
      </c>
      <c r="E121" s="152">
        <f>E103+E106+E114+E120</f>
        <v>24.61</v>
      </c>
      <c r="F121" s="152">
        <f>F103+F106+F114+F120</f>
        <v>125.65</v>
      </c>
      <c r="G121" s="152">
        <f>G103+G106+G114+G120</f>
        <v>971.4300000000001</v>
      </c>
      <c r="H121" s="152">
        <f>H103+H106+H114+H120</f>
        <v>11.899999999999999</v>
      </c>
      <c r="I121" s="151"/>
      <c r="J121" s="21"/>
    </row>
    <row r="122" spans="1:10" ht="15.75">
      <c r="A122" s="245" t="s">
        <v>44</v>
      </c>
      <c r="B122" s="148">
        <v>43293</v>
      </c>
      <c r="C122" s="246"/>
      <c r="D122" s="246"/>
      <c r="E122" s="246"/>
      <c r="F122" s="246"/>
      <c r="G122" s="246"/>
      <c r="H122" s="246"/>
      <c r="I122" s="246"/>
      <c r="J122" s="247"/>
    </row>
    <row r="123" spans="1:10" ht="15">
      <c r="A123" s="499" t="s">
        <v>31</v>
      </c>
      <c r="B123" s="248" t="s">
        <v>609</v>
      </c>
      <c r="C123" s="249">
        <v>42</v>
      </c>
      <c r="D123" s="249">
        <v>4.19</v>
      </c>
      <c r="E123" s="249">
        <v>2.54</v>
      </c>
      <c r="F123" s="249">
        <v>10.19</v>
      </c>
      <c r="G123" s="249">
        <v>64.58</v>
      </c>
      <c r="H123" s="249">
        <v>0</v>
      </c>
      <c r="I123" s="249">
        <v>703</v>
      </c>
      <c r="J123" s="247"/>
    </row>
    <row r="124" spans="1:10" ht="12.75">
      <c r="A124" s="500"/>
      <c r="B124" s="250" t="s">
        <v>649</v>
      </c>
      <c r="C124" s="249">
        <v>200</v>
      </c>
      <c r="D124" s="249">
        <v>5.56</v>
      </c>
      <c r="E124" s="249">
        <v>5.16</v>
      </c>
      <c r="F124" s="249">
        <v>18.35</v>
      </c>
      <c r="G124" s="249">
        <v>142.12</v>
      </c>
      <c r="H124" s="249">
        <v>0.91</v>
      </c>
      <c r="I124" s="249">
        <v>314</v>
      </c>
      <c r="J124" s="247"/>
    </row>
    <row r="125" spans="1:10" ht="12.75">
      <c r="A125" s="500"/>
      <c r="B125" s="251" t="s">
        <v>460</v>
      </c>
      <c r="C125" s="249">
        <v>150</v>
      </c>
      <c r="D125" s="249">
        <v>3.15</v>
      </c>
      <c r="E125" s="249">
        <v>2.79</v>
      </c>
      <c r="F125" s="249">
        <v>22.68</v>
      </c>
      <c r="G125" s="249">
        <v>128.55</v>
      </c>
      <c r="H125" s="249">
        <v>1.08</v>
      </c>
      <c r="I125" s="249">
        <v>661</v>
      </c>
      <c r="J125" s="247"/>
    </row>
    <row r="126" spans="1:10" ht="15.75">
      <c r="A126" s="501"/>
      <c r="B126" s="207" t="s">
        <v>24</v>
      </c>
      <c r="C126" s="205">
        <f>SUM(C123:C125)</f>
        <v>392</v>
      </c>
      <c r="D126" s="205">
        <v>10.42</v>
      </c>
      <c r="E126" s="205">
        <v>8.62</v>
      </c>
      <c r="F126" s="205">
        <v>46</v>
      </c>
      <c r="G126" s="205">
        <v>302.12</v>
      </c>
      <c r="H126" s="205">
        <v>2.57</v>
      </c>
      <c r="I126" s="206"/>
      <c r="J126" s="266">
        <f>G126*100/G145</f>
        <v>21.981795825117686</v>
      </c>
    </row>
    <row r="127" spans="1:10" ht="12.75">
      <c r="A127" s="499" t="s">
        <v>32</v>
      </c>
      <c r="B127" s="251" t="s">
        <v>626</v>
      </c>
      <c r="C127" s="249">
        <v>110</v>
      </c>
      <c r="D127" s="249">
        <v>0.46</v>
      </c>
      <c r="E127" s="249">
        <v>0.46</v>
      </c>
      <c r="F127" s="249">
        <v>10.75</v>
      </c>
      <c r="G127" s="249">
        <v>51.62</v>
      </c>
      <c r="H127" s="249">
        <v>10.8</v>
      </c>
      <c r="I127" s="249">
        <v>602</v>
      </c>
      <c r="J127" s="252"/>
    </row>
    <row r="128" spans="1:10" ht="12.75">
      <c r="A128" s="500"/>
      <c r="B128" s="251" t="s">
        <v>645</v>
      </c>
      <c r="C128" s="265">
        <v>150</v>
      </c>
      <c r="D128" s="249">
        <v>0.75</v>
      </c>
      <c r="E128" s="249">
        <v>0.15</v>
      </c>
      <c r="F128" s="249">
        <v>15.15</v>
      </c>
      <c r="G128" s="249">
        <v>69</v>
      </c>
      <c r="H128" s="249">
        <v>3</v>
      </c>
      <c r="I128" s="249">
        <v>608</v>
      </c>
      <c r="J128" s="247"/>
    </row>
    <row r="129" spans="1:10" ht="15.75">
      <c r="A129" s="500"/>
      <c r="B129" s="260" t="s">
        <v>24</v>
      </c>
      <c r="C129" s="205">
        <f aca="true" t="shared" si="15" ref="C129:H129">SUM(C127:C128)</f>
        <v>260</v>
      </c>
      <c r="D129" s="205">
        <f t="shared" si="15"/>
        <v>1.21</v>
      </c>
      <c r="E129" s="205">
        <f t="shared" si="15"/>
        <v>0.61</v>
      </c>
      <c r="F129" s="205">
        <f t="shared" si="15"/>
        <v>25.9</v>
      </c>
      <c r="G129" s="205">
        <f t="shared" si="15"/>
        <v>120.62</v>
      </c>
      <c r="H129" s="205">
        <f t="shared" si="15"/>
        <v>13.8</v>
      </c>
      <c r="I129" s="206"/>
      <c r="J129" s="266">
        <f>G129*100/G145</f>
        <v>8.77612939370348</v>
      </c>
    </row>
    <row r="130" spans="1:10" ht="12.75">
      <c r="A130" s="499" t="s">
        <v>33</v>
      </c>
      <c r="B130" s="253" t="s">
        <v>400</v>
      </c>
      <c r="C130" s="249">
        <v>150</v>
      </c>
      <c r="D130" s="249">
        <v>1.4</v>
      </c>
      <c r="E130" s="249">
        <v>2.33</v>
      </c>
      <c r="F130" s="249">
        <v>8.17</v>
      </c>
      <c r="G130" s="249">
        <v>59.27</v>
      </c>
      <c r="H130" s="249">
        <v>3.68</v>
      </c>
      <c r="I130" s="249">
        <v>59</v>
      </c>
      <c r="J130" s="252"/>
    </row>
    <row r="131" spans="1:10" ht="15">
      <c r="A131" s="500"/>
      <c r="B131" s="254" t="s">
        <v>683</v>
      </c>
      <c r="C131" s="249">
        <v>60</v>
      </c>
      <c r="D131" s="249">
        <v>11.04</v>
      </c>
      <c r="E131" s="249">
        <v>10.72</v>
      </c>
      <c r="F131" s="249">
        <v>5.27</v>
      </c>
      <c r="G131" s="249">
        <v>161.64</v>
      </c>
      <c r="H131" s="249">
        <v>0</v>
      </c>
      <c r="I131" s="249">
        <v>107</v>
      </c>
      <c r="J131" s="252"/>
    </row>
    <row r="132" spans="1:10" ht="12.75">
      <c r="A132" s="500"/>
      <c r="B132" s="253" t="s">
        <v>563</v>
      </c>
      <c r="C132" s="249">
        <v>100</v>
      </c>
      <c r="D132" s="249">
        <v>3.68</v>
      </c>
      <c r="E132" s="249">
        <v>3.53</v>
      </c>
      <c r="F132" s="249">
        <v>23.55</v>
      </c>
      <c r="G132" s="249">
        <v>140.73</v>
      </c>
      <c r="H132" s="249">
        <v>0</v>
      </c>
      <c r="I132" s="249">
        <v>506</v>
      </c>
      <c r="J132" s="263"/>
    </row>
    <row r="133" spans="1:10" ht="12.75">
      <c r="A133" s="500"/>
      <c r="B133" s="251" t="s">
        <v>618</v>
      </c>
      <c r="C133" s="249">
        <v>40</v>
      </c>
      <c r="D133" s="249">
        <v>0.32</v>
      </c>
      <c r="E133" s="249">
        <v>0</v>
      </c>
      <c r="F133" s="249">
        <v>1.04</v>
      </c>
      <c r="G133" s="249">
        <v>5.2</v>
      </c>
      <c r="H133" s="249">
        <v>4</v>
      </c>
      <c r="I133" s="249">
        <v>616</v>
      </c>
      <c r="J133" s="264"/>
    </row>
    <row r="134" spans="1:10" ht="12.75">
      <c r="A134" s="500"/>
      <c r="B134" s="250" t="s">
        <v>455</v>
      </c>
      <c r="C134" s="249">
        <v>150</v>
      </c>
      <c r="D134" s="249">
        <v>0.08</v>
      </c>
      <c r="E134" s="249">
        <v>0</v>
      </c>
      <c r="F134" s="249">
        <v>19.37</v>
      </c>
      <c r="G134" s="249">
        <v>77.8</v>
      </c>
      <c r="H134" s="249">
        <v>1.35</v>
      </c>
      <c r="I134" s="249">
        <v>650</v>
      </c>
      <c r="J134" s="247"/>
    </row>
    <row r="135" spans="1:10" ht="12.75">
      <c r="A135" s="500"/>
      <c r="B135" s="251" t="s">
        <v>8</v>
      </c>
      <c r="C135" s="249">
        <v>10</v>
      </c>
      <c r="D135" s="249">
        <v>0.75</v>
      </c>
      <c r="E135" s="249">
        <v>0.05</v>
      </c>
      <c r="F135" s="249">
        <v>5</v>
      </c>
      <c r="G135" s="249">
        <v>23.7</v>
      </c>
      <c r="H135" s="249">
        <v>0</v>
      </c>
      <c r="I135" s="249">
        <v>605</v>
      </c>
      <c r="J135" s="247"/>
    </row>
    <row r="136" spans="1:10" ht="12.75">
      <c r="A136" s="500"/>
      <c r="B136" s="251" t="s">
        <v>9</v>
      </c>
      <c r="C136" s="249">
        <v>20</v>
      </c>
      <c r="D136" s="249">
        <v>1.36</v>
      </c>
      <c r="E136" s="249">
        <v>0.22</v>
      </c>
      <c r="F136" s="249">
        <v>9</v>
      </c>
      <c r="G136" s="249">
        <v>44.4</v>
      </c>
      <c r="H136" s="249">
        <v>0</v>
      </c>
      <c r="I136" s="249">
        <v>606</v>
      </c>
      <c r="J136" s="247"/>
    </row>
    <row r="137" spans="1:10" ht="15.75">
      <c r="A137" s="501"/>
      <c r="B137" s="260" t="s">
        <v>24</v>
      </c>
      <c r="C137" s="205">
        <f>SUM(C130:C136)</f>
        <v>530</v>
      </c>
      <c r="D137" s="205">
        <v>16.95</v>
      </c>
      <c r="E137" s="205">
        <v>24.07</v>
      </c>
      <c r="F137" s="205">
        <v>58.41</v>
      </c>
      <c r="G137" s="205">
        <v>519.99</v>
      </c>
      <c r="H137" s="205">
        <v>22.82</v>
      </c>
      <c r="I137" s="206"/>
      <c r="J137" s="266">
        <f>G137*100/G145</f>
        <v>37.83368863730619</v>
      </c>
    </row>
    <row r="138" spans="1:10" ht="12.75">
      <c r="A138" s="502" t="s">
        <v>681</v>
      </c>
      <c r="B138" s="250" t="s">
        <v>488</v>
      </c>
      <c r="C138" s="249">
        <v>65</v>
      </c>
      <c r="D138" s="249">
        <v>3.96</v>
      </c>
      <c r="E138" s="249">
        <v>0.47</v>
      </c>
      <c r="F138" s="249">
        <v>0.39</v>
      </c>
      <c r="G138" s="249">
        <v>52.52</v>
      </c>
      <c r="H138" s="249">
        <v>0.71</v>
      </c>
      <c r="I138" s="249">
        <v>152</v>
      </c>
      <c r="J138" s="247"/>
    </row>
    <row r="139" spans="1:10" ht="12.75" customHeight="1">
      <c r="A139" s="503"/>
      <c r="B139" s="250" t="s">
        <v>647</v>
      </c>
      <c r="C139" s="249">
        <v>100</v>
      </c>
      <c r="D139" s="249">
        <v>5.82</v>
      </c>
      <c r="E139" s="249">
        <v>3.62</v>
      </c>
      <c r="F139" s="249">
        <v>30</v>
      </c>
      <c r="G139" s="249">
        <v>175.52</v>
      </c>
      <c r="H139" s="249">
        <v>0</v>
      </c>
      <c r="I139" s="249">
        <v>500</v>
      </c>
      <c r="J139" s="252"/>
    </row>
    <row r="140" spans="1:10" ht="12.75">
      <c r="A140" s="503"/>
      <c r="B140" s="251" t="s">
        <v>622</v>
      </c>
      <c r="C140" s="249">
        <v>20</v>
      </c>
      <c r="D140" s="249">
        <v>0.66</v>
      </c>
      <c r="E140" s="249">
        <v>2.82</v>
      </c>
      <c r="F140" s="249">
        <v>6.01</v>
      </c>
      <c r="G140" s="249">
        <v>52</v>
      </c>
      <c r="H140" s="249">
        <v>0</v>
      </c>
      <c r="I140" s="249">
        <v>611</v>
      </c>
      <c r="J140" s="252"/>
    </row>
    <row r="141" spans="1:10" ht="12.75">
      <c r="A141" s="503"/>
      <c r="B141" s="250" t="s">
        <v>438</v>
      </c>
      <c r="C141" s="249">
        <v>150</v>
      </c>
      <c r="D141" s="249">
        <v>2.65</v>
      </c>
      <c r="E141" s="249">
        <v>2.33</v>
      </c>
      <c r="F141" s="249">
        <v>11.31</v>
      </c>
      <c r="G141" s="249">
        <v>77</v>
      </c>
      <c r="H141" s="249">
        <v>1.09</v>
      </c>
      <c r="I141" s="249">
        <v>212</v>
      </c>
      <c r="J141" s="247"/>
    </row>
    <row r="142" spans="1:10" ht="12.75">
      <c r="A142" s="503"/>
      <c r="B142" s="251" t="s">
        <v>8</v>
      </c>
      <c r="C142" s="249">
        <v>20</v>
      </c>
      <c r="D142" s="249">
        <v>1.5</v>
      </c>
      <c r="E142" s="249">
        <v>0.1</v>
      </c>
      <c r="F142" s="249">
        <v>10</v>
      </c>
      <c r="G142" s="249">
        <v>47.4</v>
      </c>
      <c r="H142" s="249">
        <v>0</v>
      </c>
      <c r="I142" s="249">
        <v>605</v>
      </c>
      <c r="J142" s="247"/>
    </row>
    <row r="143" spans="1:14" ht="12.75">
      <c r="A143" s="503"/>
      <c r="B143" s="251" t="s">
        <v>9</v>
      </c>
      <c r="C143" s="249">
        <v>20</v>
      </c>
      <c r="D143" s="249">
        <v>1.36</v>
      </c>
      <c r="E143" s="249">
        <v>0.22</v>
      </c>
      <c r="F143" s="249">
        <v>9</v>
      </c>
      <c r="G143" s="249">
        <v>44.4</v>
      </c>
      <c r="H143" s="249">
        <v>0</v>
      </c>
      <c r="I143" s="249">
        <v>606</v>
      </c>
      <c r="J143" s="247"/>
      <c r="N143" s="97"/>
    </row>
    <row r="144" spans="1:10" ht="15.75">
      <c r="A144" s="503"/>
      <c r="B144" s="260" t="s">
        <v>24</v>
      </c>
      <c r="C144" s="205">
        <v>340</v>
      </c>
      <c r="D144" s="205">
        <v>20.31</v>
      </c>
      <c r="E144" s="205">
        <v>8.73</v>
      </c>
      <c r="F144" s="205">
        <v>70.09</v>
      </c>
      <c r="G144" s="205">
        <v>431.68</v>
      </c>
      <c r="H144" s="205">
        <v>1.51</v>
      </c>
      <c r="I144" s="206"/>
      <c r="J144" s="266">
        <f>G144*100/G145</f>
        <v>31.40838614387264</v>
      </c>
    </row>
    <row r="145" spans="1:10" ht="15.75">
      <c r="A145" s="261" t="s">
        <v>53</v>
      </c>
      <c r="B145" s="262"/>
      <c r="C145" s="151"/>
      <c r="D145" s="152">
        <f>D126+D129+D137+D144</f>
        <v>48.89</v>
      </c>
      <c r="E145" s="152">
        <f>E126+E129+E137+E144</f>
        <v>42.03</v>
      </c>
      <c r="F145" s="152">
        <f>F126+F129+F137+F144</f>
        <v>200.4</v>
      </c>
      <c r="G145" s="152">
        <f>G126+G129+G137+G144</f>
        <v>1374.41</v>
      </c>
      <c r="H145" s="152">
        <f>H126+H129+H137+H144</f>
        <v>40.699999999999996</v>
      </c>
      <c r="I145" s="151"/>
      <c r="J145" s="252"/>
    </row>
    <row r="146" spans="1:10" ht="15.75">
      <c r="A146" s="274" t="s">
        <v>43</v>
      </c>
      <c r="B146" s="148">
        <v>43294</v>
      </c>
      <c r="C146" s="275"/>
      <c r="D146" s="275"/>
      <c r="E146" s="275"/>
      <c r="F146" s="275"/>
      <c r="G146" s="275"/>
      <c r="H146" s="276"/>
      <c r="I146" s="275"/>
      <c r="J146" s="277"/>
    </row>
    <row r="147" spans="1:10" ht="15">
      <c r="A147" s="504" t="s">
        <v>31</v>
      </c>
      <c r="B147" s="278" t="s">
        <v>612</v>
      </c>
      <c r="C147" s="275">
        <v>30</v>
      </c>
      <c r="D147" s="275">
        <v>4.24</v>
      </c>
      <c r="E147" s="275">
        <v>2.85</v>
      </c>
      <c r="F147" s="275">
        <v>10.86</v>
      </c>
      <c r="G147" s="275">
        <v>79.5</v>
      </c>
      <c r="H147" s="275">
        <v>0.78</v>
      </c>
      <c r="I147" s="275">
        <v>701</v>
      </c>
      <c r="J147" s="277"/>
    </row>
    <row r="148" spans="1:10" ht="12.75">
      <c r="A148" s="504"/>
      <c r="B148" s="279" t="s">
        <v>524</v>
      </c>
      <c r="C148" s="275">
        <v>200</v>
      </c>
      <c r="D148" s="275">
        <v>5.92</v>
      </c>
      <c r="E148" s="275">
        <v>5.93</v>
      </c>
      <c r="F148" s="275">
        <v>17.93</v>
      </c>
      <c r="G148" s="275">
        <v>148.8</v>
      </c>
      <c r="H148" s="275">
        <v>0.91</v>
      </c>
      <c r="I148" s="275">
        <v>318</v>
      </c>
      <c r="J148" s="277"/>
    </row>
    <row r="149" spans="1:10" ht="12.75">
      <c r="A149" s="504"/>
      <c r="B149" s="280" t="s">
        <v>441</v>
      </c>
      <c r="C149" s="275">
        <v>150</v>
      </c>
      <c r="D149" s="275">
        <v>4.19</v>
      </c>
      <c r="E149" s="275">
        <v>4.79</v>
      </c>
      <c r="F149" s="275">
        <v>7.04</v>
      </c>
      <c r="G149" s="275">
        <v>87.98</v>
      </c>
      <c r="H149" s="275">
        <v>0.75</v>
      </c>
      <c r="I149" s="275">
        <v>205</v>
      </c>
      <c r="J149" s="277"/>
    </row>
    <row r="150" spans="1:10" ht="15.75">
      <c r="A150" s="504"/>
      <c r="B150" s="268" t="s">
        <v>24</v>
      </c>
      <c r="C150" s="269">
        <f aca="true" t="shared" si="16" ref="C150:H150">SUM(C147:C149)</f>
        <v>380</v>
      </c>
      <c r="D150" s="269">
        <f t="shared" si="16"/>
        <v>14.350000000000001</v>
      </c>
      <c r="E150" s="269">
        <f t="shared" si="16"/>
        <v>13.57</v>
      </c>
      <c r="F150" s="269">
        <f t="shared" si="16"/>
        <v>35.83</v>
      </c>
      <c r="G150" s="269">
        <f t="shared" si="16"/>
        <v>316.28000000000003</v>
      </c>
      <c r="H150" s="269">
        <f t="shared" si="16"/>
        <v>2.44</v>
      </c>
      <c r="I150" s="270"/>
      <c r="J150" s="286">
        <f>G150*100/G166</f>
        <v>21.26152046626377</v>
      </c>
    </row>
    <row r="151" spans="1:10" ht="12.75">
      <c r="A151" s="505" t="s">
        <v>32</v>
      </c>
      <c r="B151" s="281" t="s">
        <v>11</v>
      </c>
      <c r="C151" s="275">
        <v>150</v>
      </c>
      <c r="D151" s="275">
        <v>0.75</v>
      </c>
      <c r="E151" s="275">
        <v>0.15</v>
      </c>
      <c r="F151" s="275">
        <v>15.15</v>
      </c>
      <c r="G151" s="275">
        <v>69</v>
      </c>
      <c r="H151" s="275">
        <v>3</v>
      </c>
      <c r="I151" s="275">
        <v>608</v>
      </c>
      <c r="J151" s="286"/>
    </row>
    <row r="152" spans="1:10" ht="15.75">
      <c r="A152" s="505"/>
      <c r="B152" s="268" t="s">
        <v>24</v>
      </c>
      <c r="C152" s="267">
        <v>150</v>
      </c>
      <c r="D152" s="272">
        <f>SUM(D151:D151)</f>
        <v>0.75</v>
      </c>
      <c r="E152" s="272">
        <f>SUM(E151:E151)</f>
        <v>0.15</v>
      </c>
      <c r="F152" s="272">
        <f>SUM(F151:F151)</f>
        <v>15.15</v>
      </c>
      <c r="G152" s="272">
        <f>SUM(G151:G151)</f>
        <v>69</v>
      </c>
      <c r="H152" s="272">
        <f>SUM(H151:H151)</f>
        <v>3</v>
      </c>
      <c r="I152" s="271"/>
      <c r="J152" s="282">
        <f>G152*100/G166</f>
        <v>4.638437182788036</v>
      </c>
    </row>
    <row r="153" spans="1:10" ht="12.75">
      <c r="A153" s="504" t="s">
        <v>33</v>
      </c>
      <c r="B153" s="283" t="s">
        <v>398</v>
      </c>
      <c r="C153" s="275">
        <v>150</v>
      </c>
      <c r="D153" s="275">
        <v>1.7</v>
      </c>
      <c r="E153" s="275">
        <v>1.72</v>
      </c>
      <c r="F153" s="275">
        <v>13.06</v>
      </c>
      <c r="G153" s="275">
        <v>74.45</v>
      </c>
      <c r="H153" s="275">
        <v>4.95</v>
      </c>
      <c r="I153" s="275">
        <v>61</v>
      </c>
      <c r="J153" s="286"/>
    </row>
    <row r="154" spans="1:10" ht="12.75">
      <c r="A154" s="504"/>
      <c r="B154" s="283" t="s">
        <v>419</v>
      </c>
      <c r="C154" s="275">
        <v>160</v>
      </c>
      <c r="D154" s="275">
        <v>19.46</v>
      </c>
      <c r="E154" s="275">
        <v>16.55</v>
      </c>
      <c r="F154" s="275">
        <v>26.97</v>
      </c>
      <c r="G154" s="275">
        <v>334.74</v>
      </c>
      <c r="H154" s="275">
        <v>0.45</v>
      </c>
      <c r="I154" s="275">
        <v>109</v>
      </c>
      <c r="J154" s="286"/>
    </row>
    <row r="155" spans="1:10" ht="12.75">
      <c r="A155" s="504"/>
      <c r="B155" s="279" t="s">
        <v>220</v>
      </c>
      <c r="C155" s="275">
        <v>50</v>
      </c>
      <c r="D155" s="275">
        <v>0.75</v>
      </c>
      <c r="E155" s="275">
        <v>2.28</v>
      </c>
      <c r="F155" s="275">
        <v>3.08</v>
      </c>
      <c r="G155" s="275">
        <v>35.85</v>
      </c>
      <c r="H155" s="275">
        <v>1.47</v>
      </c>
      <c r="I155" s="275">
        <v>264</v>
      </c>
      <c r="J155" s="286"/>
    </row>
    <row r="156" spans="1:10" ht="12.75">
      <c r="A156" s="504"/>
      <c r="B156" s="283" t="s">
        <v>678</v>
      </c>
      <c r="C156" s="275">
        <v>150</v>
      </c>
      <c r="D156" s="275">
        <v>0.25</v>
      </c>
      <c r="E156" s="275">
        <v>0</v>
      </c>
      <c r="F156" s="275">
        <v>17</v>
      </c>
      <c r="G156" s="275">
        <v>70</v>
      </c>
      <c r="H156" s="275">
        <v>0.1</v>
      </c>
      <c r="I156" s="275">
        <v>656</v>
      </c>
      <c r="J156" s="286"/>
    </row>
    <row r="157" spans="1:10" ht="12.75">
      <c r="A157" s="504"/>
      <c r="B157" s="279" t="s">
        <v>9</v>
      </c>
      <c r="C157" s="275">
        <v>20</v>
      </c>
      <c r="D157" s="275">
        <v>1.36</v>
      </c>
      <c r="E157" s="275">
        <v>0.22</v>
      </c>
      <c r="F157" s="275">
        <v>9</v>
      </c>
      <c r="G157" s="275">
        <v>44.4</v>
      </c>
      <c r="H157" s="275">
        <v>0</v>
      </c>
      <c r="I157" s="275">
        <v>606</v>
      </c>
      <c r="J157" s="286"/>
    </row>
    <row r="158" spans="1:10" ht="12.75">
      <c r="A158" s="504"/>
      <c r="B158" s="279" t="s">
        <v>8</v>
      </c>
      <c r="C158" s="275">
        <v>10</v>
      </c>
      <c r="D158" s="275">
        <v>0.75</v>
      </c>
      <c r="E158" s="275">
        <v>0.05</v>
      </c>
      <c r="F158" s="275">
        <v>5</v>
      </c>
      <c r="G158" s="275">
        <v>23.7</v>
      </c>
      <c r="H158" s="275">
        <v>0</v>
      </c>
      <c r="I158" s="275">
        <v>605</v>
      </c>
      <c r="J158" s="286"/>
    </row>
    <row r="159" spans="1:10" ht="15.75">
      <c r="A159" s="506"/>
      <c r="B159" s="268" t="s">
        <v>24</v>
      </c>
      <c r="C159" s="269">
        <v>565</v>
      </c>
      <c r="D159" s="269">
        <f>SUM(D153:D158)</f>
        <v>24.27</v>
      </c>
      <c r="E159" s="269">
        <f>SUM(E153:E158)</f>
        <v>20.82</v>
      </c>
      <c r="F159" s="269">
        <f>SUM(F153:F158)</f>
        <v>74.11</v>
      </c>
      <c r="G159" s="269">
        <f>SUM(G153:G158)</f>
        <v>583.14</v>
      </c>
      <c r="H159" s="269">
        <f>SUM(H153:H158)</f>
        <v>6.97</v>
      </c>
      <c r="I159" s="270"/>
      <c r="J159" s="286">
        <f>G159*100/G165</f>
        <v>112.32591736492344</v>
      </c>
    </row>
    <row r="160" spans="1:10" ht="12.75">
      <c r="A160" s="284" t="s">
        <v>681</v>
      </c>
      <c r="B160" s="283" t="s">
        <v>506</v>
      </c>
      <c r="C160" s="275">
        <v>100</v>
      </c>
      <c r="D160" s="275">
        <v>2.42</v>
      </c>
      <c r="E160" s="275">
        <v>5.67</v>
      </c>
      <c r="F160" s="275">
        <v>14.79</v>
      </c>
      <c r="G160" s="275">
        <v>119.79</v>
      </c>
      <c r="H160" s="276">
        <v>3.82</v>
      </c>
      <c r="I160" s="275">
        <v>258</v>
      </c>
      <c r="J160" s="282"/>
    </row>
    <row r="161" spans="1:10" ht="12.75">
      <c r="A161" s="285"/>
      <c r="B161" s="283" t="s">
        <v>666</v>
      </c>
      <c r="C161" s="275">
        <v>45</v>
      </c>
      <c r="D161" s="275">
        <v>6.68</v>
      </c>
      <c r="E161" s="275">
        <v>4.42</v>
      </c>
      <c r="F161" s="275">
        <v>22.12</v>
      </c>
      <c r="G161" s="275">
        <v>155.07</v>
      </c>
      <c r="H161" s="276">
        <v>0.05</v>
      </c>
      <c r="I161" s="275">
        <v>614</v>
      </c>
      <c r="J161" s="287"/>
    </row>
    <row r="162" spans="1:10" ht="12.75">
      <c r="A162" s="285"/>
      <c r="B162" s="279" t="s">
        <v>443</v>
      </c>
      <c r="C162" s="275">
        <v>150</v>
      </c>
      <c r="D162" s="275">
        <v>4.2</v>
      </c>
      <c r="E162" s="275">
        <v>4.78</v>
      </c>
      <c r="F162" s="275">
        <v>6.13</v>
      </c>
      <c r="G162" s="275">
        <v>84.39</v>
      </c>
      <c r="H162" s="276">
        <v>1.08</v>
      </c>
      <c r="I162" s="275">
        <v>607</v>
      </c>
      <c r="J162" s="287"/>
    </row>
    <row r="163" spans="1:10" ht="12.75">
      <c r="A163" s="285"/>
      <c r="B163" s="279" t="s">
        <v>9</v>
      </c>
      <c r="C163" s="275">
        <v>40</v>
      </c>
      <c r="D163" s="275">
        <v>2.72</v>
      </c>
      <c r="E163" s="275">
        <v>0.44</v>
      </c>
      <c r="F163" s="275">
        <v>18</v>
      </c>
      <c r="G163" s="275">
        <v>88.8</v>
      </c>
      <c r="H163" s="276">
        <v>0</v>
      </c>
      <c r="I163" s="275">
        <v>606</v>
      </c>
      <c r="J163" s="286"/>
    </row>
    <row r="164" spans="1:10" ht="12.75">
      <c r="A164" s="285"/>
      <c r="B164" s="283" t="s">
        <v>8</v>
      </c>
      <c r="C164" s="275">
        <v>30</v>
      </c>
      <c r="D164" s="275">
        <v>2.25</v>
      </c>
      <c r="E164" s="275">
        <v>0.15</v>
      </c>
      <c r="F164" s="275">
        <v>15</v>
      </c>
      <c r="G164" s="275">
        <v>71.1</v>
      </c>
      <c r="H164" s="275">
        <v>0</v>
      </c>
      <c r="I164" s="275">
        <v>605</v>
      </c>
      <c r="J164" s="286"/>
    </row>
    <row r="165" spans="1:10" ht="15.75">
      <c r="A165" s="285"/>
      <c r="B165" s="268" t="s">
        <v>24</v>
      </c>
      <c r="C165" s="269">
        <v>355</v>
      </c>
      <c r="D165" s="269">
        <f>SUM(D160:D164)</f>
        <v>18.27</v>
      </c>
      <c r="E165" s="269">
        <f>SUM(E160:E164)</f>
        <v>15.46</v>
      </c>
      <c r="F165" s="269">
        <f>SUM(F160:F164)</f>
        <v>76.03999999999999</v>
      </c>
      <c r="G165" s="269">
        <f>SUM(G160:G164)</f>
        <v>519.15</v>
      </c>
      <c r="H165" s="269">
        <f>SUM(H160:H164)</f>
        <v>4.949999999999999</v>
      </c>
      <c r="I165" s="270"/>
      <c r="J165" s="286">
        <f>G165*100/G166</f>
        <v>34.89919802093346</v>
      </c>
    </row>
    <row r="166" spans="1:10" ht="15.75">
      <c r="A166" s="273" t="s">
        <v>54</v>
      </c>
      <c r="B166" s="262"/>
      <c r="C166" s="151"/>
      <c r="D166" s="152">
        <f>D150+D152+D159+D165</f>
        <v>57.64</v>
      </c>
      <c r="E166" s="152">
        <f>E150+E152+E159+E165</f>
        <v>50</v>
      </c>
      <c r="F166" s="152">
        <f>F150+F152+F159+F165</f>
        <v>201.13</v>
      </c>
      <c r="G166" s="152">
        <f>G150+G152+G159+G165</f>
        <v>1487.5700000000002</v>
      </c>
      <c r="H166" s="152">
        <f>H150+H152+H159+H165</f>
        <v>17.36</v>
      </c>
      <c r="I166" s="151"/>
      <c r="J166" s="282"/>
    </row>
    <row r="167" spans="1:10" ht="16.5" customHeight="1">
      <c r="A167" s="288" t="s">
        <v>42</v>
      </c>
      <c r="B167" s="148">
        <v>43297</v>
      </c>
      <c r="C167" s="289"/>
      <c r="D167" s="289"/>
      <c r="E167" s="289"/>
      <c r="F167" s="289"/>
      <c r="G167" s="289"/>
      <c r="H167" s="289"/>
      <c r="I167" s="289"/>
      <c r="J167" s="290"/>
    </row>
    <row r="168" spans="1:10" ht="15">
      <c r="A168" s="493" t="s">
        <v>31</v>
      </c>
      <c r="B168" s="291" t="s">
        <v>614</v>
      </c>
      <c r="C168" s="292">
        <v>24</v>
      </c>
      <c r="D168" s="292">
        <v>1.54</v>
      </c>
      <c r="E168" s="292">
        <v>3.42</v>
      </c>
      <c r="F168" s="292">
        <v>10.08</v>
      </c>
      <c r="G168" s="292">
        <v>77.28</v>
      </c>
      <c r="H168" s="292">
        <v>0</v>
      </c>
      <c r="I168" s="292">
        <v>700</v>
      </c>
      <c r="J168" s="290"/>
    </row>
    <row r="169" spans="1:10" ht="12.75">
      <c r="A169" s="493"/>
      <c r="B169" s="293" t="s">
        <v>526</v>
      </c>
      <c r="C169" s="292">
        <v>200</v>
      </c>
      <c r="D169" s="292">
        <v>5.45</v>
      </c>
      <c r="E169" s="292">
        <v>5.13</v>
      </c>
      <c r="F169" s="292">
        <v>18.62</v>
      </c>
      <c r="G169" s="292">
        <v>142.4</v>
      </c>
      <c r="H169" s="292">
        <v>0.91</v>
      </c>
      <c r="I169" s="292">
        <v>317</v>
      </c>
      <c r="J169" s="290"/>
    </row>
    <row r="170" spans="1:10" ht="12.75">
      <c r="A170" s="493"/>
      <c r="B170" s="293" t="s">
        <v>445</v>
      </c>
      <c r="C170" s="292">
        <v>150</v>
      </c>
      <c r="D170" s="292">
        <v>2.83</v>
      </c>
      <c r="E170" s="292">
        <v>2.95</v>
      </c>
      <c r="F170" s="292">
        <v>19.46</v>
      </c>
      <c r="G170" s="292">
        <v>115.44</v>
      </c>
      <c r="H170" s="292">
        <v>0.38</v>
      </c>
      <c r="I170" s="292">
        <v>200</v>
      </c>
      <c r="J170" s="303"/>
    </row>
    <row r="171" spans="1:10" ht="15.75">
      <c r="A171" s="493"/>
      <c r="B171" s="298" t="s">
        <v>24</v>
      </c>
      <c r="C171" s="299">
        <f aca="true" t="shared" si="17" ref="C171:H171">SUM(C168:C170)</f>
        <v>374</v>
      </c>
      <c r="D171" s="299">
        <f t="shared" si="17"/>
        <v>9.82</v>
      </c>
      <c r="E171" s="299">
        <f t="shared" si="17"/>
        <v>11.5</v>
      </c>
      <c r="F171" s="299">
        <f t="shared" si="17"/>
        <v>48.160000000000004</v>
      </c>
      <c r="G171" s="299">
        <f t="shared" si="17"/>
        <v>335.12</v>
      </c>
      <c r="H171" s="299">
        <f t="shared" si="17"/>
        <v>1.29</v>
      </c>
      <c r="I171" s="300"/>
      <c r="J171" s="303">
        <f>G171*100/G190</f>
        <v>22.9836497311533</v>
      </c>
    </row>
    <row r="172" spans="1:11" ht="12.75">
      <c r="A172" s="494" t="s">
        <v>32</v>
      </c>
      <c r="B172" s="294" t="s">
        <v>11</v>
      </c>
      <c r="C172" s="292">
        <v>150</v>
      </c>
      <c r="D172" s="292">
        <v>0.75</v>
      </c>
      <c r="E172" s="292">
        <v>0.15</v>
      </c>
      <c r="F172" s="292">
        <v>15.15</v>
      </c>
      <c r="G172" s="292">
        <v>69</v>
      </c>
      <c r="H172" s="292">
        <v>3</v>
      </c>
      <c r="I172" s="292">
        <v>608</v>
      </c>
      <c r="J172" s="295"/>
      <c r="K172" s="129">
        <f>SUM(J172)</f>
        <v>0</v>
      </c>
    </row>
    <row r="173" spans="1:10" ht="12.75">
      <c r="A173" s="494"/>
      <c r="B173" s="294" t="s">
        <v>626</v>
      </c>
      <c r="C173" s="292">
        <v>110</v>
      </c>
      <c r="D173" s="292">
        <v>0.46</v>
      </c>
      <c r="E173" s="292">
        <v>0.46</v>
      </c>
      <c r="F173" s="292">
        <v>10.75</v>
      </c>
      <c r="G173" s="292">
        <v>51.62</v>
      </c>
      <c r="H173" s="292">
        <v>10.8</v>
      </c>
      <c r="I173" s="292">
        <v>602</v>
      </c>
      <c r="J173" s="303"/>
    </row>
    <row r="174" spans="1:10" ht="15.75">
      <c r="A174" s="494"/>
      <c r="B174" s="301" t="s">
        <v>24</v>
      </c>
      <c r="C174" s="302"/>
      <c r="D174" s="302">
        <f>SUM(D172:D173)</f>
        <v>1.21</v>
      </c>
      <c r="E174" s="302">
        <f>SUM(E172:E173)</f>
        <v>0.61</v>
      </c>
      <c r="F174" s="302">
        <f>SUM(F172:F173)</f>
        <v>25.9</v>
      </c>
      <c r="G174" s="302">
        <f>SUM(G172:G173)</f>
        <v>120.62</v>
      </c>
      <c r="H174" s="302">
        <f>SUM(H172:H173)</f>
        <v>13.8</v>
      </c>
      <c r="I174" s="302"/>
      <c r="J174" s="303">
        <f>G174*100/G190</f>
        <v>8.272522769669703</v>
      </c>
    </row>
    <row r="175" spans="1:10" ht="12.75">
      <c r="A175" s="494" t="s">
        <v>33</v>
      </c>
      <c r="B175" s="296" t="s">
        <v>402</v>
      </c>
      <c r="C175" s="292">
        <v>150</v>
      </c>
      <c r="D175" s="292">
        <v>3.02</v>
      </c>
      <c r="E175" s="292">
        <v>6.78</v>
      </c>
      <c r="F175" s="292">
        <v>19.43</v>
      </c>
      <c r="G175" s="292">
        <v>89.76</v>
      </c>
      <c r="H175" s="292">
        <v>4.53</v>
      </c>
      <c r="I175" s="292">
        <v>56</v>
      </c>
      <c r="J175" s="303"/>
    </row>
    <row r="176" spans="1:10" ht="15">
      <c r="A176" s="494"/>
      <c r="B176" s="297" t="s">
        <v>679</v>
      </c>
      <c r="C176" s="292">
        <v>60</v>
      </c>
      <c r="D176" s="292">
        <v>11.04</v>
      </c>
      <c r="E176" s="292">
        <v>10.72</v>
      </c>
      <c r="F176" s="292">
        <v>5.27</v>
      </c>
      <c r="G176" s="292">
        <v>161.64</v>
      </c>
      <c r="H176" s="292">
        <v>0</v>
      </c>
      <c r="I176" s="292">
        <v>107</v>
      </c>
      <c r="J176" s="303"/>
    </row>
    <row r="177" spans="1:10" ht="12.75">
      <c r="A177" s="494"/>
      <c r="B177" s="296" t="s">
        <v>554</v>
      </c>
      <c r="C177" s="292">
        <v>100</v>
      </c>
      <c r="D177" s="292">
        <v>1.93</v>
      </c>
      <c r="E177" s="292">
        <v>5.02</v>
      </c>
      <c r="F177" s="292">
        <v>8.92</v>
      </c>
      <c r="G177" s="292">
        <v>88.58</v>
      </c>
      <c r="H177" s="292">
        <v>0.89</v>
      </c>
      <c r="I177" s="292">
        <v>515</v>
      </c>
      <c r="J177" s="303"/>
    </row>
    <row r="178" spans="1:10" ht="15">
      <c r="A178" s="494"/>
      <c r="B178" s="291" t="s">
        <v>480</v>
      </c>
      <c r="C178" s="292">
        <v>40</v>
      </c>
      <c r="D178" s="292">
        <v>1.2</v>
      </c>
      <c r="E178" s="292">
        <v>1.52</v>
      </c>
      <c r="F178" s="292">
        <v>2.8</v>
      </c>
      <c r="G178" s="292">
        <v>29.66</v>
      </c>
      <c r="H178" s="292">
        <v>2.6</v>
      </c>
      <c r="I178" s="292">
        <v>509</v>
      </c>
      <c r="J178" s="303"/>
    </row>
    <row r="179" spans="1:256" ht="12.75">
      <c r="A179" s="494"/>
      <c r="B179" s="296" t="s">
        <v>451</v>
      </c>
      <c r="C179" s="292">
        <v>150</v>
      </c>
      <c r="D179" s="292">
        <v>0.42</v>
      </c>
      <c r="E179" s="292">
        <v>0</v>
      </c>
      <c r="F179" s="292">
        <v>20.91</v>
      </c>
      <c r="G179" s="292">
        <v>85.34</v>
      </c>
      <c r="H179" s="292">
        <v>0.16</v>
      </c>
      <c r="I179" s="292">
        <v>655</v>
      </c>
      <c r="J179" s="304"/>
      <c r="K179" s="126"/>
      <c r="L179" s="126"/>
      <c r="M179" s="126"/>
      <c r="N179" s="126"/>
      <c r="O179" s="126"/>
      <c r="P179" s="126"/>
      <c r="Q179" s="125"/>
      <c r="R179" s="126"/>
      <c r="S179" s="126"/>
      <c r="T179" s="126"/>
      <c r="U179" s="126"/>
      <c r="V179" s="126"/>
      <c r="W179" s="126"/>
      <c r="X179" s="126"/>
      <c r="Y179" s="125"/>
      <c r="Z179" s="126"/>
      <c r="AA179" s="126"/>
      <c r="AB179" s="126"/>
      <c r="AC179" s="126"/>
      <c r="AD179" s="126"/>
      <c r="AE179" s="126"/>
      <c r="AF179" s="126"/>
      <c r="AG179" s="125"/>
      <c r="AH179" s="126"/>
      <c r="AI179" s="126"/>
      <c r="AJ179" s="126"/>
      <c r="AK179" s="126"/>
      <c r="AL179" s="204">
        <v>14</v>
      </c>
      <c r="AM179" s="105">
        <v>0.3</v>
      </c>
      <c r="AN179" s="105">
        <v>557</v>
      </c>
      <c r="AO179" s="96" t="s">
        <v>414</v>
      </c>
      <c r="AP179" s="105">
        <v>25</v>
      </c>
      <c r="AQ179" s="105">
        <v>0.13</v>
      </c>
      <c r="AR179" s="105">
        <v>0.2</v>
      </c>
      <c r="AS179" s="105">
        <v>1.29</v>
      </c>
      <c r="AT179" s="105">
        <v>14</v>
      </c>
      <c r="AU179" s="105">
        <v>0.3</v>
      </c>
      <c r="AV179" s="105">
        <v>557</v>
      </c>
      <c r="AW179" s="96" t="s">
        <v>414</v>
      </c>
      <c r="AX179" s="105">
        <v>25</v>
      </c>
      <c r="AY179" s="105">
        <v>0.13</v>
      </c>
      <c r="AZ179" s="105">
        <v>0.2</v>
      </c>
      <c r="BA179" s="105">
        <v>1.29</v>
      </c>
      <c r="BB179" s="105">
        <v>14</v>
      </c>
      <c r="BC179" s="105">
        <v>0.3</v>
      </c>
      <c r="BD179" s="105">
        <v>557</v>
      </c>
      <c r="BE179" s="96" t="s">
        <v>414</v>
      </c>
      <c r="BF179" s="105">
        <v>25</v>
      </c>
      <c r="BG179" s="105">
        <v>0.13</v>
      </c>
      <c r="BH179" s="105">
        <v>0.2</v>
      </c>
      <c r="BI179" s="105">
        <v>1.29</v>
      </c>
      <c r="BJ179" s="105">
        <v>14</v>
      </c>
      <c r="BK179" s="105">
        <v>0.3</v>
      </c>
      <c r="BL179" s="105">
        <v>557</v>
      </c>
      <c r="BM179" s="96" t="s">
        <v>414</v>
      </c>
      <c r="BN179" s="105">
        <v>25</v>
      </c>
      <c r="BO179" s="105">
        <v>0.13</v>
      </c>
      <c r="BP179" s="105">
        <v>0.2</v>
      </c>
      <c r="BQ179" s="105">
        <v>1.29</v>
      </c>
      <c r="BR179" s="105">
        <v>14</v>
      </c>
      <c r="BS179" s="105">
        <v>0.3</v>
      </c>
      <c r="BT179" s="105">
        <v>557</v>
      </c>
      <c r="BU179" s="96" t="s">
        <v>414</v>
      </c>
      <c r="BV179" s="105">
        <v>25</v>
      </c>
      <c r="BW179" s="105">
        <v>0.13</v>
      </c>
      <c r="BX179" s="105">
        <v>0.2</v>
      </c>
      <c r="BY179" s="105">
        <v>1.29</v>
      </c>
      <c r="BZ179" s="105">
        <v>14</v>
      </c>
      <c r="CA179" s="105">
        <v>0.3</v>
      </c>
      <c r="CB179" s="105">
        <v>557</v>
      </c>
      <c r="CC179" s="96" t="s">
        <v>414</v>
      </c>
      <c r="CD179" s="105">
        <v>25</v>
      </c>
      <c r="CE179" s="105">
        <v>0.13</v>
      </c>
      <c r="CF179" s="105">
        <v>0.2</v>
      </c>
      <c r="CG179" s="105">
        <v>1.29</v>
      </c>
      <c r="CH179" s="105">
        <v>14</v>
      </c>
      <c r="CI179" s="105">
        <v>0.3</v>
      </c>
      <c r="CJ179" s="105">
        <v>557</v>
      </c>
      <c r="CK179" s="96" t="s">
        <v>414</v>
      </c>
      <c r="CL179" s="105">
        <v>25</v>
      </c>
      <c r="CM179" s="105">
        <v>0.13</v>
      </c>
      <c r="CN179" s="105">
        <v>0.2</v>
      </c>
      <c r="CO179" s="105">
        <v>1.29</v>
      </c>
      <c r="CP179" s="105">
        <v>14</v>
      </c>
      <c r="CQ179" s="105">
        <v>0.3</v>
      </c>
      <c r="CR179" s="105">
        <v>557</v>
      </c>
      <c r="CS179" s="96" t="s">
        <v>414</v>
      </c>
      <c r="CT179" s="105">
        <v>25</v>
      </c>
      <c r="CU179" s="105">
        <v>0.13</v>
      </c>
      <c r="CV179" s="105">
        <v>0.2</v>
      </c>
      <c r="CW179" s="105">
        <v>1.29</v>
      </c>
      <c r="CX179" s="105">
        <v>14</v>
      </c>
      <c r="CY179" s="105">
        <v>0.3</v>
      </c>
      <c r="CZ179" s="105">
        <v>557</v>
      </c>
      <c r="DA179" s="96" t="s">
        <v>414</v>
      </c>
      <c r="DB179" s="105">
        <v>25</v>
      </c>
      <c r="DC179" s="105">
        <v>0.13</v>
      </c>
      <c r="DD179" s="105">
        <v>0.2</v>
      </c>
      <c r="DE179" s="105">
        <v>1.29</v>
      </c>
      <c r="DF179" s="105">
        <v>14</v>
      </c>
      <c r="DG179" s="105">
        <v>0.3</v>
      </c>
      <c r="DH179" s="105">
        <v>557</v>
      </c>
      <c r="DI179" s="96" t="s">
        <v>414</v>
      </c>
      <c r="DJ179" s="105">
        <v>25</v>
      </c>
      <c r="DK179" s="105">
        <v>0.13</v>
      </c>
      <c r="DL179" s="105">
        <v>0.2</v>
      </c>
      <c r="DM179" s="105">
        <v>1.29</v>
      </c>
      <c r="DN179" s="105">
        <v>14</v>
      </c>
      <c r="DO179" s="105">
        <v>0.3</v>
      </c>
      <c r="DP179" s="105">
        <v>557</v>
      </c>
      <c r="DQ179" s="96" t="s">
        <v>414</v>
      </c>
      <c r="DR179" s="105">
        <v>25</v>
      </c>
      <c r="DS179" s="105">
        <v>0.13</v>
      </c>
      <c r="DT179" s="105">
        <v>0.2</v>
      </c>
      <c r="DU179" s="105">
        <v>1.29</v>
      </c>
      <c r="DV179" s="105">
        <v>14</v>
      </c>
      <c r="DW179" s="105">
        <v>0.3</v>
      </c>
      <c r="DX179" s="105">
        <v>557</v>
      </c>
      <c r="DY179" s="96" t="s">
        <v>414</v>
      </c>
      <c r="DZ179" s="105">
        <v>25</v>
      </c>
      <c r="EA179" s="105">
        <v>0.13</v>
      </c>
      <c r="EB179" s="105">
        <v>0.2</v>
      </c>
      <c r="EC179" s="105">
        <v>1.29</v>
      </c>
      <c r="ED179" s="105">
        <v>14</v>
      </c>
      <c r="EE179" s="105">
        <v>0.3</v>
      </c>
      <c r="EF179" s="105">
        <v>557</v>
      </c>
      <c r="EG179" s="96" t="s">
        <v>414</v>
      </c>
      <c r="EH179" s="105">
        <v>25</v>
      </c>
      <c r="EI179" s="105">
        <v>0.13</v>
      </c>
      <c r="EJ179" s="105">
        <v>0.2</v>
      </c>
      <c r="EK179" s="105">
        <v>1.29</v>
      </c>
      <c r="EL179" s="105">
        <v>14</v>
      </c>
      <c r="EM179" s="105">
        <v>0.3</v>
      </c>
      <c r="EN179" s="105">
        <v>557</v>
      </c>
      <c r="EO179" s="96" t="s">
        <v>414</v>
      </c>
      <c r="EP179" s="105">
        <v>25</v>
      </c>
      <c r="EQ179" s="105">
        <v>0.13</v>
      </c>
      <c r="ER179" s="105">
        <v>0.2</v>
      </c>
      <c r="ES179" s="105">
        <v>1.29</v>
      </c>
      <c r="ET179" s="105">
        <v>14</v>
      </c>
      <c r="EU179" s="105">
        <v>0.3</v>
      </c>
      <c r="EV179" s="105">
        <v>557</v>
      </c>
      <c r="EW179" s="96" t="s">
        <v>414</v>
      </c>
      <c r="EX179" s="105">
        <v>25</v>
      </c>
      <c r="EY179" s="105">
        <v>0.13</v>
      </c>
      <c r="EZ179" s="105">
        <v>0.2</v>
      </c>
      <c r="FA179" s="105">
        <v>1.29</v>
      </c>
      <c r="FB179" s="105">
        <v>14</v>
      </c>
      <c r="FC179" s="105">
        <v>0.3</v>
      </c>
      <c r="FD179" s="105">
        <v>557</v>
      </c>
      <c r="FE179" s="96" t="s">
        <v>414</v>
      </c>
      <c r="FF179" s="105">
        <v>25</v>
      </c>
      <c r="FG179" s="105">
        <v>0.13</v>
      </c>
      <c r="FH179" s="105">
        <v>0.2</v>
      </c>
      <c r="FI179" s="105">
        <v>1.29</v>
      </c>
      <c r="FJ179" s="105">
        <v>14</v>
      </c>
      <c r="FK179" s="105">
        <v>0.3</v>
      </c>
      <c r="FL179" s="105">
        <v>557</v>
      </c>
      <c r="FM179" s="96" t="s">
        <v>414</v>
      </c>
      <c r="FN179" s="105">
        <v>25</v>
      </c>
      <c r="FO179" s="105">
        <v>0.13</v>
      </c>
      <c r="FP179" s="105">
        <v>0.2</v>
      </c>
      <c r="FQ179" s="105">
        <v>1.29</v>
      </c>
      <c r="FR179" s="105">
        <v>14</v>
      </c>
      <c r="FS179" s="105">
        <v>0.3</v>
      </c>
      <c r="FT179" s="105">
        <v>557</v>
      </c>
      <c r="FU179" s="96" t="s">
        <v>414</v>
      </c>
      <c r="FV179" s="105">
        <v>25</v>
      </c>
      <c r="FW179" s="105">
        <v>0.13</v>
      </c>
      <c r="FX179" s="105">
        <v>0.2</v>
      </c>
      <c r="FY179" s="105">
        <v>1.29</v>
      </c>
      <c r="FZ179" s="105">
        <v>14</v>
      </c>
      <c r="GA179" s="105">
        <v>0.3</v>
      </c>
      <c r="GB179" s="105">
        <v>557</v>
      </c>
      <c r="GC179" s="96" t="s">
        <v>414</v>
      </c>
      <c r="GD179" s="105">
        <v>25</v>
      </c>
      <c r="GE179" s="105">
        <v>0.13</v>
      </c>
      <c r="GF179" s="105">
        <v>0.2</v>
      </c>
      <c r="GG179" s="105">
        <v>1.29</v>
      </c>
      <c r="GH179" s="105">
        <v>14</v>
      </c>
      <c r="GI179" s="105">
        <v>0.3</v>
      </c>
      <c r="GJ179" s="105">
        <v>557</v>
      </c>
      <c r="GK179" s="96" t="s">
        <v>414</v>
      </c>
      <c r="GL179" s="105">
        <v>25</v>
      </c>
      <c r="GM179" s="105">
        <v>0.13</v>
      </c>
      <c r="GN179" s="105">
        <v>0.2</v>
      </c>
      <c r="GO179" s="105">
        <v>1.29</v>
      </c>
      <c r="GP179" s="105">
        <v>14</v>
      </c>
      <c r="GQ179" s="105">
        <v>0.3</v>
      </c>
      <c r="GR179" s="105">
        <v>557</v>
      </c>
      <c r="GS179" s="96" t="s">
        <v>414</v>
      </c>
      <c r="GT179" s="105">
        <v>25</v>
      </c>
      <c r="GU179" s="105">
        <v>0.13</v>
      </c>
      <c r="GV179" s="105">
        <v>0.2</v>
      </c>
      <c r="GW179" s="105">
        <v>1.29</v>
      </c>
      <c r="GX179" s="105">
        <v>14</v>
      </c>
      <c r="GY179" s="105">
        <v>0.3</v>
      </c>
      <c r="GZ179" s="105">
        <v>557</v>
      </c>
      <c r="HA179" s="96" t="s">
        <v>414</v>
      </c>
      <c r="HB179" s="105">
        <v>25</v>
      </c>
      <c r="HC179" s="105">
        <v>0.13</v>
      </c>
      <c r="HD179" s="105">
        <v>0.2</v>
      </c>
      <c r="HE179" s="105">
        <v>1.29</v>
      </c>
      <c r="HF179" s="105">
        <v>14</v>
      </c>
      <c r="HG179" s="105">
        <v>0.3</v>
      </c>
      <c r="HH179" s="105">
        <v>557</v>
      </c>
      <c r="HI179" s="96" t="s">
        <v>414</v>
      </c>
      <c r="HJ179" s="105">
        <v>25</v>
      </c>
      <c r="HK179" s="105">
        <v>0.13</v>
      </c>
      <c r="HL179" s="105">
        <v>0.2</v>
      </c>
      <c r="HM179" s="105">
        <v>1.29</v>
      </c>
      <c r="HN179" s="105">
        <v>14</v>
      </c>
      <c r="HO179" s="105">
        <v>0.3</v>
      </c>
      <c r="HP179" s="105">
        <v>557</v>
      </c>
      <c r="HQ179" s="96" t="s">
        <v>414</v>
      </c>
      <c r="HR179" s="105">
        <v>25</v>
      </c>
      <c r="HS179" s="105">
        <v>0.13</v>
      </c>
      <c r="HT179" s="105">
        <v>0.2</v>
      </c>
      <c r="HU179" s="105">
        <v>1.29</v>
      </c>
      <c r="HV179" s="105">
        <v>14</v>
      </c>
      <c r="HW179" s="105">
        <v>0.3</v>
      </c>
      <c r="HX179" s="105">
        <v>557</v>
      </c>
      <c r="HY179" s="96" t="s">
        <v>414</v>
      </c>
      <c r="HZ179" s="105">
        <v>25</v>
      </c>
      <c r="IA179" s="105">
        <v>0.13</v>
      </c>
      <c r="IB179" s="105">
        <v>0.2</v>
      </c>
      <c r="IC179" s="105">
        <v>1.29</v>
      </c>
      <c r="ID179" s="105">
        <v>14</v>
      </c>
      <c r="IE179" s="105">
        <v>0.3</v>
      </c>
      <c r="IF179" s="105">
        <v>557</v>
      </c>
      <c r="IG179" s="96" t="s">
        <v>414</v>
      </c>
      <c r="IH179" s="105">
        <v>25</v>
      </c>
      <c r="II179" s="105">
        <v>0.13</v>
      </c>
      <c r="IJ179" s="105">
        <v>0.2</v>
      </c>
      <c r="IK179" s="105">
        <v>1.29</v>
      </c>
      <c r="IL179" s="105">
        <v>14</v>
      </c>
      <c r="IM179" s="105">
        <v>0.3</v>
      </c>
      <c r="IN179" s="105">
        <v>557</v>
      </c>
      <c r="IO179" s="96" t="s">
        <v>414</v>
      </c>
      <c r="IP179" s="105">
        <v>25</v>
      </c>
      <c r="IQ179" s="105">
        <v>0.13</v>
      </c>
      <c r="IR179" s="105">
        <v>0.2</v>
      </c>
      <c r="IS179" s="105">
        <v>1.29</v>
      </c>
      <c r="IT179" s="105">
        <v>14</v>
      </c>
      <c r="IU179" s="105">
        <v>0.3</v>
      </c>
      <c r="IV179" s="105">
        <v>557</v>
      </c>
    </row>
    <row r="180" spans="1:10" ht="12.75">
      <c r="A180" s="494"/>
      <c r="B180" s="294" t="s">
        <v>8</v>
      </c>
      <c r="C180" s="292">
        <v>20</v>
      </c>
      <c r="D180" s="292">
        <v>1.5</v>
      </c>
      <c r="E180" s="292">
        <v>0.1</v>
      </c>
      <c r="F180" s="292">
        <v>10</v>
      </c>
      <c r="G180" s="292">
        <v>47.4</v>
      </c>
      <c r="H180" s="292">
        <v>0</v>
      </c>
      <c r="I180" s="292">
        <v>605</v>
      </c>
      <c r="J180" s="303"/>
    </row>
    <row r="181" spans="1:10" ht="12.75">
      <c r="A181" s="494"/>
      <c r="B181" s="294" t="s">
        <v>9</v>
      </c>
      <c r="C181" s="292">
        <v>20</v>
      </c>
      <c r="D181" s="292">
        <v>1.36</v>
      </c>
      <c r="E181" s="292">
        <v>0.22</v>
      </c>
      <c r="F181" s="292">
        <v>9</v>
      </c>
      <c r="G181" s="292">
        <v>44.4</v>
      </c>
      <c r="H181" s="292">
        <v>0</v>
      </c>
      <c r="I181" s="292">
        <v>606</v>
      </c>
      <c r="J181" s="303"/>
    </row>
    <row r="182" spans="1:10" ht="15.75">
      <c r="A182" s="494"/>
      <c r="B182" s="298" t="s">
        <v>24</v>
      </c>
      <c r="C182" s="299">
        <f aca="true" t="shared" si="18" ref="C182:H182">SUM(C175:C181)</f>
        <v>540</v>
      </c>
      <c r="D182" s="299">
        <f t="shared" si="18"/>
        <v>20.47</v>
      </c>
      <c r="E182" s="299">
        <f t="shared" si="18"/>
        <v>24.36</v>
      </c>
      <c r="F182" s="299">
        <f t="shared" si="18"/>
        <v>76.33</v>
      </c>
      <c r="G182" s="299">
        <f t="shared" si="18"/>
        <v>546.78</v>
      </c>
      <c r="H182" s="299">
        <f t="shared" si="18"/>
        <v>8.18</v>
      </c>
      <c r="I182" s="300"/>
      <c r="J182" s="295">
        <f>G182*100/G190</f>
        <v>37.5</v>
      </c>
    </row>
    <row r="183" spans="1:10" ht="12.75" customHeight="1">
      <c r="A183" s="495" t="s">
        <v>681</v>
      </c>
      <c r="B183" s="293" t="s">
        <v>547</v>
      </c>
      <c r="C183" s="292">
        <v>100</v>
      </c>
      <c r="D183" s="292">
        <v>17.54</v>
      </c>
      <c r="E183" s="292">
        <v>12.05</v>
      </c>
      <c r="F183" s="292">
        <v>17.15</v>
      </c>
      <c r="G183" s="292">
        <v>247</v>
      </c>
      <c r="H183" s="292">
        <v>0.24</v>
      </c>
      <c r="I183" s="292">
        <v>464</v>
      </c>
      <c r="J183" s="295"/>
    </row>
    <row r="184" spans="1:10" ht="12.75" customHeight="1">
      <c r="A184" s="495" t="s">
        <v>681</v>
      </c>
      <c r="B184" s="293" t="s">
        <v>671</v>
      </c>
      <c r="C184" s="292">
        <v>15</v>
      </c>
      <c r="D184" s="292">
        <v>0.07</v>
      </c>
      <c r="E184" s="292">
        <v>0.01</v>
      </c>
      <c r="F184" s="292">
        <v>9.68</v>
      </c>
      <c r="G184" s="292">
        <v>39.6</v>
      </c>
      <c r="H184" s="292">
        <v>0.31</v>
      </c>
      <c r="I184" s="292">
        <v>560</v>
      </c>
      <c r="J184" s="303"/>
    </row>
    <row r="185" spans="1:10" ht="15">
      <c r="A185" s="495" t="s">
        <v>681</v>
      </c>
      <c r="B185" s="297" t="s">
        <v>593</v>
      </c>
      <c r="C185" s="292">
        <v>45</v>
      </c>
      <c r="D185" s="292">
        <v>3.29</v>
      </c>
      <c r="E185" s="292">
        <v>7.07</v>
      </c>
      <c r="F185" s="292">
        <v>27.67</v>
      </c>
      <c r="G185" s="292">
        <v>171.58</v>
      </c>
      <c r="H185" s="292">
        <v>0</v>
      </c>
      <c r="I185" s="292">
        <v>604</v>
      </c>
      <c r="J185" s="303"/>
    </row>
    <row r="186" spans="1:10" ht="12.75">
      <c r="A186" s="495" t="s">
        <v>681</v>
      </c>
      <c r="B186" s="293" t="s">
        <v>439</v>
      </c>
      <c r="C186" s="294" t="s">
        <v>440</v>
      </c>
      <c r="D186" s="292">
        <v>0.07</v>
      </c>
      <c r="E186" s="292">
        <v>0.01</v>
      </c>
      <c r="F186" s="292">
        <v>7.1</v>
      </c>
      <c r="G186" s="292">
        <v>29</v>
      </c>
      <c r="H186" s="292">
        <v>1.42</v>
      </c>
      <c r="I186" s="292">
        <v>211</v>
      </c>
      <c r="J186" s="303"/>
    </row>
    <row r="187" spans="1:10" ht="12.75">
      <c r="A187" s="495" t="s">
        <v>681</v>
      </c>
      <c r="B187" s="294" t="s">
        <v>8</v>
      </c>
      <c r="C187" s="292">
        <v>10</v>
      </c>
      <c r="D187" s="292">
        <v>0.75</v>
      </c>
      <c r="E187" s="292">
        <v>0.05</v>
      </c>
      <c r="F187" s="292">
        <v>5</v>
      </c>
      <c r="G187" s="292">
        <v>23.7</v>
      </c>
      <c r="H187" s="292">
        <v>0</v>
      </c>
      <c r="I187" s="292">
        <v>605</v>
      </c>
      <c r="J187" s="303"/>
    </row>
    <row r="188" spans="1:10" ht="12.75">
      <c r="A188" s="495" t="s">
        <v>681</v>
      </c>
      <c r="B188" s="294" t="s">
        <v>9</v>
      </c>
      <c r="C188" s="292">
        <v>20</v>
      </c>
      <c r="D188" s="292">
        <v>1.36</v>
      </c>
      <c r="E188" s="292">
        <v>0.22</v>
      </c>
      <c r="F188" s="292">
        <v>9</v>
      </c>
      <c r="G188" s="292">
        <v>44.4</v>
      </c>
      <c r="H188" s="292">
        <v>0</v>
      </c>
      <c r="I188" s="292">
        <v>606</v>
      </c>
      <c r="J188" s="303"/>
    </row>
    <row r="189" spans="1:10" ht="15.75">
      <c r="A189" s="495" t="s">
        <v>681</v>
      </c>
      <c r="B189" s="298" t="s">
        <v>24</v>
      </c>
      <c r="C189" s="299">
        <v>330</v>
      </c>
      <c r="D189" s="299">
        <f>SUM(D183:D188)</f>
        <v>23.08</v>
      </c>
      <c r="E189" s="299">
        <f>SUM(E183:E188)</f>
        <v>19.410000000000004</v>
      </c>
      <c r="F189" s="299">
        <f>SUM(F183:F188)</f>
        <v>75.6</v>
      </c>
      <c r="G189" s="299">
        <f>SUM(G183:G188)</f>
        <v>555.2800000000001</v>
      </c>
      <c r="H189" s="299">
        <f>SUM(H183:H188)</f>
        <v>1.97</v>
      </c>
      <c r="I189" s="300"/>
      <c r="J189" s="303">
        <f>G189*100/G190</f>
        <v>38.08295841106113</v>
      </c>
    </row>
    <row r="190" spans="1:10" ht="15.75">
      <c r="A190" s="178" t="s">
        <v>55</v>
      </c>
      <c r="B190" s="150"/>
      <c r="C190" s="151"/>
      <c r="D190" s="152">
        <f>D171+D174+D182+D189</f>
        <v>54.58</v>
      </c>
      <c r="E190" s="152">
        <f>E171+E174+E182+E189</f>
        <v>55.88</v>
      </c>
      <c r="F190" s="152">
        <f>F171+F174+F182+F189</f>
        <v>225.98999999999998</v>
      </c>
      <c r="G190" s="152">
        <v>1458.08</v>
      </c>
      <c r="H190" s="152">
        <f>H171+H174+H182+H189</f>
        <v>25.24</v>
      </c>
      <c r="I190" s="151"/>
      <c r="J190" s="295"/>
    </row>
    <row r="191" spans="1:10" ht="15.75">
      <c r="A191" s="306" t="s">
        <v>41</v>
      </c>
      <c r="B191" s="148">
        <v>43298</v>
      </c>
      <c r="C191" s="307"/>
      <c r="D191" s="307"/>
      <c r="E191" s="307"/>
      <c r="F191" s="307"/>
      <c r="G191" s="307"/>
      <c r="H191" s="307"/>
      <c r="I191" s="307"/>
      <c r="J191" s="308"/>
    </row>
    <row r="192" spans="1:10" ht="15">
      <c r="A192" s="496" t="s">
        <v>31</v>
      </c>
      <c r="B192" s="325" t="s">
        <v>607</v>
      </c>
      <c r="C192" s="309">
        <v>30</v>
      </c>
      <c r="D192" s="309">
        <v>1.56</v>
      </c>
      <c r="E192" s="309">
        <v>0.12</v>
      </c>
      <c r="F192" s="309">
        <v>17.36</v>
      </c>
      <c r="G192" s="309">
        <v>75.46</v>
      </c>
      <c r="H192" s="309">
        <v>0.5</v>
      </c>
      <c r="I192" s="309">
        <v>704</v>
      </c>
      <c r="J192" s="308"/>
    </row>
    <row r="193" spans="1:10" ht="12.75">
      <c r="A193" s="497"/>
      <c r="B193" s="317" t="s">
        <v>667</v>
      </c>
      <c r="C193" s="309">
        <v>200</v>
      </c>
      <c r="D193" s="309">
        <v>6.21</v>
      </c>
      <c r="E193" s="309">
        <v>6.17</v>
      </c>
      <c r="F193" s="309">
        <v>17.33</v>
      </c>
      <c r="G193" s="309">
        <v>149.66</v>
      </c>
      <c r="H193" s="309">
        <v>0.98</v>
      </c>
      <c r="I193" s="309">
        <v>312</v>
      </c>
      <c r="J193" s="308"/>
    </row>
    <row r="194" spans="1:10" ht="12.75">
      <c r="A194" s="497"/>
      <c r="B194" s="317" t="s">
        <v>446</v>
      </c>
      <c r="C194" s="309">
        <v>150</v>
      </c>
      <c r="D194" s="309">
        <v>2.34</v>
      </c>
      <c r="E194" s="309">
        <v>2</v>
      </c>
      <c r="F194" s="309">
        <v>10.63</v>
      </c>
      <c r="G194" s="309">
        <v>70</v>
      </c>
      <c r="H194" s="309">
        <v>0.98</v>
      </c>
      <c r="I194" s="309">
        <v>217</v>
      </c>
      <c r="J194" s="308"/>
    </row>
    <row r="195" spans="1:10" ht="15.75">
      <c r="A195" s="318"/>
      <c r="B195" s="319" t="s">
        <v>24</v>
      </c>
      <c r="C195" s="320">
        <f aca="true" t="shared" si="19" ref="C195:H195">SUM(C192:C194)</f>
        <v>380</v>
      </c>
      <c r="D195" s="320">
        <f t="shared" si="19"/>
        <v>10.11</v>
      </c>
      <c r="E195" s="320">
        <f t="shared" si="19"/>
        <v>8.29</v>
      </c>
      <c r="F195" s="320">
        <f t="shared" si="19"/>
        <v>45.32</v>
      </c>
      <c r="G195" s="320">
        <f t="shared" si="19"/>
        <v>295.12</v>
      </c>
      <c r="H195" s="320">
        <f t="shared" si="19"/>
        <v>2.46</v>
      </c>
      <c r="I195" s="321"/>
      <c r="J195" s="310">
        <f>G195*100/G213</f>
        <v>19.951055285893915</v>
      </c>
    </row>
    <row r="196" spans="1:10" ht="12.75">
      <c r="A196" s="496" t="s">
        <v>32</v>
      </c>
      <c r="B196" s="311" t="s">
        <v>680</v>
      </c>
      <c r="C196" s="309">
        <v>100</v>
      </c>
      <c r="D196" s="309">
        <v>0.87</v>
      </c>
      <c r="E196" s="309">
        <v>0.2</v>
      </c>
      <c r="F196" s="309">
        <v>7.33</v>
      </c>
      <c r="G196" s="309">
        <v>38.93</v>
      </c>
      <c r="H196" s="309">
        <v>22.4</v>
      </c>
      <c r="I196" s="309">
        <v>603</v>
      </c>
      <c r="J196" s="308"/>
    </row>
    <row r="197" spans="1:10" ht="12.75">
      <c r="A197" s="497"/>
      <c r="B197" s="311" t="s">
        <v>645</v>
      </c>
      <c r="C197" s="309">
        <v>150</v>
      </c>
      <c r="D197" s="309">
        <v>0.75</v>
      </c>
      <c r="E197" s="309">
        <v>0.15</v>
      </c>
      <c r="F197" s="309">
        <v>15.15</v>
      </c>
      <c r="G197" s="309">
        <v>69</v>
      </c>
      <c r="H197" s="309">
        <v>3</v>
      </c>
      <c r="I197" s="309">
        <v>608</v>
      </c>
      <c r="J197" s="308"/>
    </row>
    <row r="198" spans="1:10" ht="15.75">
      <c r="A198" s="498"/>
      <c r="B198" s="322" t="s">
        <v>24</v>
      </c>
      <c r="C198" s="320">
        <f aca="true" t="shared" si="20" ref="C198:H198">SUM(C196:C197)</f>
        <v>250</v>
      </c>
      <c r="D198" s="323">
        <f t="shared" si="20"/>
        <v>1.62</v>
      </c>
      <c r="E198" s="323">
        <f t="shared" si="20"/>
        <v>0.35</v>
      </c>
      <c r="F198" s="323">
        <f t="shared" si="20"/>
        <v>22.48</v>
      </c>
      <c r="G198" s="323">
        <f t="shared" si="20"/>
        <v>107.93</v>
      </c>
      <c r="H198" s="323">
        <f t="shared" si="20"/>
        <v>25.4</v>
      </c>
      <c r="I198" s="321"/>
      <c r="J198" s="310">
        <f>G198*100/G213</f>
        <v>7.296412974405429</v>
      </c>
    </row>
    <row r="199" spans="1:10" ht="12.75">
      <c r="A199" s="482" t="s">
        <v>33</v>
      </c>
      <c r="B199" s="312" t="s">
        <v>112</v>
      </c>
      <c r="C199" s="309">
        <v>150</v>
      </c>
      <c r="D199" s="309">
        <v>1.94</v>
      </c>
      <c r="E199" s="309">
        <v>5.87</v>
      </c>
      <c r="F199" s="309">
        <v>6.84</v>
      </c>
      <c r="G199" s="309">
        <v>85.76</v>
      </c>
      <c r="H199" s="309">
        <v>16.24</v>
      </c>
      <c r="I199" s="309">
        <v>71</v>
      </c>
      <c r="J199" s="310"/>
    </row>
    <row r="200" spans="1:10" ht="12.75">
      <c r="A200" s="482"/>
      <c r="B200" s="313" t="s">
        <v>487</v>
      </c>
      <c r="C200" s="309">
        <v>80</v>
      </c>
      <c r="D200" s="309">
        <v>7.98</v>
      </c>
      <c r="E200" s="309">
        <v>2.38</v>
      </c>
      <c r="F200" s="309">
        <v>4.08</v>
      </c>
      <c r="G200" s="309">
        <v>69.64</v>
      </c>
      <c r="H200" s="309">
        <v>1.26</v>
      </c>
      <c r="I200" s="309">
        <v>153</v>
      </c>
      <c r="J200" s="308"/>
    </row>
    <row r="201" spans="1:10" ht="12.75">
      <c r="A201" s="482"/>
      <c r="B201" s="313" t="s">
        <v>558</v>
      </c>
      <c r="C201" s="309">
        <v>100</v>
      </c>
      <c r="D201" s="309">
        <v>2.09</v>
      </c>
      <c r="E201" s="309">
        <v>4.69</v>
      </c>
      <c r="F201" s="309">
        <v>18.14</v>
      </c>
      <c r="G201" s="309">
        <v>121.64</v>
      </c>
      <c r="H201" s="309">
        <v>13.86</v>
      </c>
      <c r="I201" s="309">
        <v>512</v>
      </c>
      <c r="J201" s="308"/>
    </row>
    <row r="202" spans="1:10" ht="12.75">
      <c r="A202" s="482"/>
      <c r="B202" s="314" t="s">
        <v>616</v>
      </c>
      <c r="C202" s="309">
        <v>40</v>
      </c>
      <c r="D202" s="309">
        <v>1.12</v>
      </c>
      <c r="E202" s="309">
        <v>0</v>
      </c>
      <c r="F202" s="309">
        <v>0.24</v>
      </c>
      <c r="G202" s="309">
        <v>6.4</v>
      </c>
      <c r="H202" s="309">
        <v>2</v>
      </c>
      <c r="I202" s="309">
        <v>619</v>
      </c>
      <c r="J202" s="308"/>
    </row>
    <row r="203" spans="1:10" ht="12.75">
      <c r="A203" s="482"/>
      <c r="B203" s="311" t="s">
        <v>461</v>
      </c>
      <c r="C203" s="309">
        <v>150</v>
      </c>
      <c r="D203" s="309">
        <v>0.36</v>
      </c>
      <c r="E203" s="309">
        <v>0.14</v>
      </c>
      <c r="F203" s="309">
        <v>24.33</v>
      </c>
      <c r="G203" s="309">
        <v>100.05</v>
      </c>
      <c r="H203" s="309">
        <v>1.49</v>
      </c>
      <c r="I203" s="309">
        <v>662</v>
      </c>
      <c r="J203" s="308"/>
    </row>
    <row r="204" spans="1:10" ht="12.75">
      <c r="A204" s="482"/>
      <c r="B204" s="311" t="s">
        <v>9</v>
      </c>
      <c r="C204" s="309">
        <v>20</v>
      </c>
      <c r="D204" s="309">
        <v>1.36</v>
      </c>
      <c r="E204" s="309">
        <v>0.22</v>
      </c>
      <c r="F204" s="309">
        <v>9</v>
      </c>
      <c r="G204" s="309">
        <v>44.4</v>
      </c>
      <c r="H204" s="309">
        <v>0</v>
      </c>
      <c r="I204" s="309">
        <v>606</v>
      </c>
      <c r="J204" s="308"/>
    </row>
    <row r="205" spans="1:10" ht="12.75">
      <c r="A205" s="482"/>
      <c r="B205" s="311" t="s">
        <v>8</v>
      </c>
      <c r="C205" s="309">
        <v>40</v>
      </c>
      <c r="D205" s="309">
        <v>3</v>
      </c>
      <c r="E205" s="309">
        <v>0.2</v>
      </c>
      <c r="F205" s="309">
        <v>20</v>
      </c>
      <c r="G205" s="309">
        <v>94.8</v>
      </c>
      <c r="H205" s="309">
        <v>0</v>
      </c>
      <c r="I205" s="309">
        <v>605</v>
      </c>
      <c r="J205" s="308"/>
    </row>
    <row r="206" spans="1:10" ht="15.75">
      <c r="A206" s="482"/>
      <c r="B206" s="322" t="s">
        <v>24</v>
      </c>
      <c r="C206" s="320">
        <f aca="true" t="shared" si="21" ref="C206:H206">SUM(C199:C205)</f>
        <v>580</v>
      </c>
      <c r="D206" s="320">
        <f t="shared" si="21"/>
        <v>17.849999999999998</v>
      </c>
      <c r="E206" s="320">
        <f t="shared" si="21"/>
        <v>13.500000000000002</v>
      </c>
      <c r="F206" s="320">
        <f t="shared" si="21"/>
        <v>82.63</v>
      </c>
      <c r="G206" s="320">
        <f t="shared" si="21"/>
        <v>522.6899999999999</v>
      </c>
      <c r="H206" s="320">
        <f t="shared" si="21"/>
        <v>34.85</v>
      </c>
      <c r="I206" s="321"/>
      <c r="J206" s="310">
        <f>G206*100/G213</f>
        <v>35.33551466313327</v>
      </c>
    </row>
    <row r="207" spans="1:10" ht="15" customHeight="1">
      <c r="A207" s="483" t="s">
        <v>681</v>
      </c>
      <c r="B207" s="315" t="s">
        <v>682</v>
      </c>
      <c r="C207" s="309">
        <v>85</v>
      </c>
      <c r="D207" s="309">
        <v>9.1</v>
      </c>
      <c r="E207" s="309">
        <v>15.8</v>
      </c>
      <c r="F207" s="309">
        <v>1.4</v>
      </c>
      <c r="G207" s="309">
        <v>184</v>
      </c>
      <c r="H207" s="309">
        <v>0.17</v>
      </c>
      <c r="I207" s="309">
        <v>402</v>
      </c>
      <c r="J207" s="310"/>
    </row>
    <row r="208" spans="1:10" ht="15">
      <c r="A208" s="484"/>
      <c r="B208" s="316" t="s">
        <v>684</v>
      </c>
      <c r="C208" s="309">
        <v>45</v>
      </c>
      <c r="D208" s="309">
        <v>4.16</v>
      </c>
      <c r="E208" s="309">
        <v>4.54</v>
      </c>
      <c r="F208" s="309">
        <v>23.07</v>
      </c>
      <c r="G208" s="309">
        <v>149.88</v>
      </c>
      <c r="H208" s="309">
        <v>10.55</v>
      </c>
      <c r="I208" s="309">
        <v>614</v>
      </c>
      <c r="J208" s="308"/>
    </row>
    <row r="209" spans="1:18" ht="12.75">
      <c r="A209" s="484"/>
      <c r="B209" s="314" t="s">
        <v>661</v>
      </c>
      <c r="C209" s="309">
        <v>150</v>
      </c>
      <c r="D209" s="309">
        <v>3.75</v>
      </c>
      <c r="E209" s="309">
        <v>4.9</v>
      </c>
      <c r="F209" s="309">
        <v>24.45</v>
      </c>
      <c r="G209" s="309">
        <v>151.5</v>
      </c>
      <c r="H209" s="309">
        <v>12</v>
      </c>
      <c r="I209" s="309" t="s">
        <v>662</v>
      </c>
      <c r="J209" s="308"/>
      <c r="M209" s="20"/>
      <c r="N209" s="20"/>
      <c r="O209" s="20"/>
      <c r="P209" s="20"/>
      <c r="Q209" s="20"/>
      <c r="R209" s="20"/>
    </row>
    <row r="210" spans="1:10" ht="12.75">
      <c r="A210" s="484"/>
      <c r="B210" s="311" t="s">
        <v>9</v>
      </c>
      <c r="C210" s="309">
        <v>20</v>
      </c>
      <c r="D210" s="309">
        <v>1.36</v>
      </c>
      <c r="E210" s="309">
        <v>0.22</v>
      </c>
      <c r="F210" s="309">
        <v>9</v>
      </c>
      <c r="G210" s="309">
        <v>44.4</v>
      </c>
      <c r="H210" s="309">
        <v>0</v>
      </c>
      <c r="I210" s="309">
        <v>606</v>
      </c>
      <c r="J210" s="308"/>
    </row>
    <row r="211" spans="1:10" ht="12.75">
      <c r="A211" s="484"/>
      <c r="B211" s="311" t="s">
        <v>8</v>
      </c>
      <c r="C211" s="309">
        <v>10</v>
      </c>
      <c r="D211" s="309">
        <v>0.75</v>
      </c>
      <c r="E211" s="309">
        <v>0.05</v>
      </c>
      <c r="F211" s="309">
        <v>5</v>
      </c>
      <c r="G211" s="309">
        <v>23.7</v>
      </c>
      <c r="H211" s="309">
        <v>0</v>
      </c>
      <c r="I211" s="309">
        <v>605</v>
      </c>
      <c r="J211" s="308"/>
    </row>
    <row r="212" spans="1:10" ht="15.75">
      <c r="A212" s="485"/>
      <c r="B212" s="324" t="s">
        <v>24</v>
      </c>
      <c r="C212" s="320">
        <f aca="true" t="shared" si="22" ref="C212:H212">SUM(C207:C211)</f>
        <v>310</v>
      </c>
      <c r="D212" s="320">
        <f t="shared" si="22"/>
        <v>19.119999999999997</v>
      </c>
      <c r="E212" s="320">
        <f t="shared" si="22"/>
        <v>25.51</v>
      </c>
      <c r="F212" s="320">
        <f t="shared" si="22"/>
        <v>62.92</v>
      </c>
      <c r="G212" s="320">
        <f t="shared" si="22"/>
        <v>553.48</v>
      </c>
      <c r="H212" s="320">
        <f t="shared" si="22"/>
        <v>22.72</v>
      </c>
      <c r="I212" s="321"/>
      <c r="J212" s="310">
        <f>G212*100/G213</f>
        <v>37.417017076567376</v>
      </c>
    </row>
    <row r="213" spans="1:10" ht="21">
      <c r="A213" s="305" t="s">
        <v>56</v>
      </c>
      <c r="B213" s="150"/>
      <c r="C213" s="151"/>
      <c r="D213" s="152">
        <f>D195+D198+D206+D212</f>
        <v>48.699999999999996</v>
      </c>
      <c r="E213" s="152">
        <f>E195+E198+E206+E212</f>
        <v>47.650000000000006</v>
      </c>
      <c r="F213" s="152">
        <f>F195+F198+F206+F212</f>
        <v>213.35000000000002</v>
      </c>
      <c r="G213" s="152">
        <f>G195+G198+G206+G212</f>
        <v>1479.22</v>
      </c>
      <c r="H213" s="152">
        <f>H195+H198+H206+H212</f>
        <v>85.43</v>
      </c>
      <c r="I213" s="151"/>
      <c r="J213" s="179"/>
    </row>
    <row r="214" spans="1:10" ht="15.75">
      <c r="A214" s="336" t="s">
        <v>40</v>
      </c>
      <c r="B214" s="148">
        <v>43299</v>
      </c>
      <c r="C214" s="326"/>
      <c r="D214" s="326"/>
      <c r="E214" s="326"/>
      <c r="F214" s="326"/>
      <c r="G214" s="326"/>
      <c r="H214" s="326"/>
      <c r="I214" s="326"/>
      <c r="J214" s="327"/>
    </row>
    <row r="215" spans="1:10" ht="15">
      <c r="A215" s="486" t="s">
        <v>31</v>
      </c>
      <c r="B215" s="328" t="s">
        <v>685</v>
      </c>
      <c r="C215" s="329">
        <v>30</v>
      </c>
      <c r="D215" s="329">
        <v>1.56</v>
      </c>
      <c r="E215" s="329">
        <v>0.12</v>
      </c>
      <c r="F215" s="329">
        <v>17.36</v>
      </c>
      <c r="G215" s="329">
        <v>75.46</v>
      </c>
      <c r="H215" s="329">
        <v>0.5</v>
      </c>
      <c r="I215" s="329">
        <v>704</v>
      </c>
      <c r="J215" s="327"/>
    </row>
    <row r="216" spans="1:10" ht="12.75">
      <c r="A216" s="486"/>
      <c r="B216" s="330" t="s">
        <v>528</v>
      </c>
      <c r="C216" s="329">
        <v>200</v>
      </c>
      <c r="D216" s="329">
        <v>5.58</v>
      </c>
      <c r="E216" s="329">
        <v>6.12</v>
      </c>
      <c r="F216" s="329">
        <v>19.73</v>
      </c>
      <c r="G216" s="329">
        <v>156.08</v>
      </c>
      <c r="H216" s="329">
        <v>0.7</v>
      </c>
      <c r="I216" s="329">
        <v>44</v>
      </c>
      <c r="J216" s="327"/>
    </row>
    <row r="217" spans="1:10" ht="12.75">
      <c r="A217" s="486"/>
      <c r="B217" s="330" t="s">
        <v>438</v>
      </c>
      <c r="C217" s="329">
        <v>150</v>
      </c>
      <c r="D217" s="329">
        <v>2.65</v>
      </c>
      <c r="E217" s="329">
        <v>2.33</v>
      </c>
      <c r="F217" s="329">
        <v>11.31</v>
      </c>
      <c r="G217" s="329">
        <v>77</v>
      </c>
      <c r="H217" s="329">
        <v>1.09</v>
      </c>
      <c r="I217" s="329">
        <v>212</v>
      </c>
      <c r="J217" s="327"/>
    </row>
    <row r="218" spans="1:10" ht="15.75">
      <c r="A218" s="486"/>
      <c r="B218" s="236" t="s">
        <v>24</v>
      </c>
      <c r="C218" s="234">
        <f aca="true" t="shared" si="23" ref="C218:H218">SUM(C215:C217)</f>
        <v>380</v>
      </c>
      <c r="D218" s="234">
        <f t="shared" si="23"/>
        <v>9.790000000000001</v>
      </c>
      <c r="E218" s="234">
        <f t="shared" si="23"/>
        <v>8.57</v>
      </c>
      <c r="F218" s="234">
        <f t="shared" si="23"/>
        <v>48.400000000000006</v>
      </c>
      <c r="G218" s="234">
        <f t="shared" si="23"/>
        <v>308.54</v>
      </c>
      <c r="H218" s="234">
        <f t="shared" si="23"/>
        <v>2.29</v>
      </c>
      <c r="I218" s="234"/>
      <c r="J218" s="331">
        <f>G218*100/G236</f>
        <v>22.037626958844623</v>
      </c>
    </row>
    <row r="219" spans="1:10" ht="12.75">
      <c r="A219" s="487" t="s">
        <v>32</v>
      </c>
      <c r="B219" s="332" t="s">
        <v>627</v>
      </c>
      <c r="C219" s="329">
        <v>100</v>
      </c>
      <c r="D219" s="329">
        <v>0.4</v>
      </c>
      <c r="E219" s="329">
        <v>0.4</v>
      </c>
      <c r="F219" s="329">
        <v>9.7</v>
      </c>
      <c r="G219" s="329">
        <v>46.9</v>
      </c>
      <c r="H219" s="329">
        <v>9.7</v>
      </c>
      <c r="I219" s="329">
        <v>601</v>
      </c>
      <c r="J219" s="327"/>
    </row>
    <row r="220" spans="1:10" ht="15.75">
      <c r="A220" s="488"/>
      <c r="B220" s="236" t="s">
        <v>24</v>
      </c>
      <c r="C220" s="232">
        <v>100</v>
      </c>
      <c r="D220" s="339">
        <v>0.4</v>
      </c>
      <c r="E220" s="339">
        <v>0.4</v>
      </c>
      <c r="F220" s="339">
        <v>9.7</v>
      </c>
      <c r="G220" s="339">
        <v>46.9</v>
      </c>
      <c r="H220" s="339">
        <v>9.7</v>
      </c>
      <c r="I220" s="232"/>
      <c r="J220" s="331">
        <f>G220*100/G236</f>
        <v>3.3498564347242263</v>
      </c>
    </row>
    <row r="221" spans="1:10" ht="12.75">
      <c r="A221" s="487" t="s">
        <v>33</v>
      </c>
      <c r="B221" s="333" t="s">
        <v>401</v>
      </c>
      <c r="C221" s="329">
        <v>150</v>
      </c>
      <c r="D221" s="329">
        <v>1.16</v>
      </c>
      <c r="E221" s="329">
        <v>3.8</v>
      </c>
      <c r="F221" s="329">
        <v>6.03</v>
      </c>
      <c r="G221" s="329">
        <v>62.5</v>
      </c>
      <c r="H221" s="329">
        <v>5.7</v>
      </c>
      <c r="I221" s="329">
        <v>57</v>
      </c>
      <c r="J221" s="327"/>
    </row>
    <row r="222" spans="1:10" ht="12.75">
      <c r="A222" s="489"/>
      <c r="B222" s="334" t="s">
        <v>431</v>
      </c>
      <c r="C222" s="329">
        <v>80</v>
      </c>
      <c r="D222" s="329">
        <v>10.28</v>
      </c>
      <c r="E222" s="329">
        <v>8.2</v>
      </c>
      <c r="F222" s="329">
        <v>2.64</v>
      </c>
      <c r="G222" s="329">
        <v>126</v>
      </c>
      <c r="H222" s="329">
        <v>0.4</v>
      </c>
      <c r="I222" s="329">
        <v>293</v>
      </c>
      <c r="J222" s="327"/>
    </row>
    <row r="223" spans="1:10" ht="12.75">
      <c r="A223" s="489"/>
      <c r="B223" s="330" t="s">
        <v>553</v>
      </c>
      <c r="C223" s="329">
        <v>100</v>
      </c>
      <c r="D223" s="329">
        <v>2.38</v>
      </c>
      <c r="E223" s="329">
        <v>2.94</v>
      </c>
      <c r="F223" s="329">
        <v>11.04</v>
      </c>
      <c r="G223" s="329">
        <v>80.1</v>
      </c>
      <c r="H223" s="329">
        <v>17.91</v>
      </c>
      <c r="I223" s="329">
        <v>522</v>
      </c>
      <c r="J223" s="327"/>
    </row>
    <row r="224" spans="1:11" ht="12.75">
      <c r="A224" s="489"/>
      <c r="B224" s="332" t="s">
        <v>619</v>
      </c>
      <c r="C224" s="329">
        <v>40</v>
      </c>
      <c r="D224" s="329">
        <v>0.44</v>
      </c>
      <c r="E224" s="329">
        <v>0</v>
      </c>
      <c r="F224" s="329">
        <v>1.52</v>
      </c>
      <c r="G224" s="329">
        <v>8</v>
      </c>
      <c r="H224" s="329">
        <v>10</v>
      </c>
      <c r="I224" s="329">
        <v>615</v>
      </c>
      <c r="J224" s="327"/>
      <c r="K224" s="118"/>
    </row>
    <row r="225" spans="1:10" ht="12.75">
      <c r="A225" s="489"/>
      <c r="B225" s="330" t="s">
        <v>454</v>
      </c>
      <c r="C225" s="329">
        <v>150</v>
      </c>
      <c r="D225" s="329">
        <v>1.02</v>
      </c>
      <c r="E225" s="329">
        <v>0</v>
      </c>
      <c r="F225" s="329">
        <v>21.76</v>
      </c>
      <c r="G225" s="329">
        <v>87.14</v>
      </c>
      <c r="H225" s="329">
        <v>0</v>
      </c>
      <c r="I225" s="329">
        <v>651</v>
      </c>
      <c r="J225" s="327"/>
    </row>
    <row r="226" spans="1:10" ht="12.75">
      <c r="A226" s="489"/>
      <c r="B226" s="332" t="s">
        <v>9</v>
      </c>
      <c r="C226" s="329">
        <v>30</v>
      </c>
      <c r="D226" s="329">
        <v>2.04</v>
      </c>
      <c r="E226" s="329">
        <v>0.33</v>
      </c>
      <c r="F226" s="329">
        <v>13.5</v>
      </c>
      <c r="G226" s="329">
        <v>66.6</v>
      </c>
      <c r="H226" s="329">
        <v>0</v>
      </c>
      <c r="I226" s="329">
        <v>606</v>
      </c>
      <c r="J226" s="327"/>
    </row>
    <row r="227" spans="1:10" ht="12.75">
      <c r="A227" s="489"/>
      <c r="B227" s="332" t="s">
        <v>8</v>
      </c>
      <c r="C227" s="329">
        <v>40</v>
      </c>
      <c r="D227" s="329">
        <v>3</v>
      </c>
      <c r="E227" s="329">
        <v>0.2</v>
      </c>
      <c r="F227" s="329">
        <v>20</v>
      </c>
      <c r="G227" s="329">
        <v>94.8</v>
      </c>
      <c r="H227" s="329">
        <v>0</v>
      </c>
      <c r="I227" s="329">
        <v>605</v>
      </c>
      <c r="J227" s="327"/>
    </row>
    <row r="228" spans="1:10" ht="15.75">
      <c r="A228" s="488"/>
      <c r="B228" s="236" t="s">
        <v>24</v>
      </c>
      <c r="C228" s="237">
        <v>570</v>
      </c>
      <c r="D228" s="237">
        <v>18.82</v>
      </c>
      <c r="E228" s="237">
        <v>15.37</v>
      </c>
      <c r="F228" s="237">
        <v>66.49</v>
      </c>
      <c r="G228" s="237">
        <v>477.74</v>
      </c>
      <c r="H228" s="237">
        <v>34.01</v>
      </c>
      <c r="I228" s="232"/>
      <c r="J228" s="351">
        <f>G228*100/G236</f>
        <v>34.12282330757253</v>
      </c>
    </row>
    <row r="229" spans="1:10" ht="12.75">
      <c r="A229" s="490" t="s">
        <v>681</v>
      </c>
      <c r="B229" s="333" t="s">
        <v>540</v>
      </c>
      <c r="C229" s="329">
        <v>120</v>
      </c>
      <c r="D229" s="329">
        <v>19.41</v>
      </c>
      <c r="E229" s="329">
        <v>6.65</v>
      </c>
      <c r="F229" s="329">
        <v>31.8</v>
      </c>
      <c r="G229" s="329">
        <v>264.65</v>
      </c>
      <c r="H229" s="329">
        <v>0.35</v>
      </c>
      <c r="I229" s="329">
        <v>459</v>
      </c>
      <c r="J229" s="327"/>
    </row>
    <row r="230" spans="1:10" ht="12.75">
      <c r="A230" s="491"/>
      <c r="B230" s="333" t="s">
        <v>572</v>
      </c>
      <c r="C230" s="329">
        <v>15</v>
      </c>
      <c r="D230" s="329">
        <v>0.381</v>
      </c>
      <c r="E230" s="329">
        <v>0.801</v>
      </c>
      <c r="F230" s="329">
        <v>2.45</v>
      </c>
      <c r="G230" s="329">
        <v>18.525</v>
      </c>
      <c r="H230" s="329">
        <v>0.0675</v>
      </c>
      <c r="I230" s="329">
        <v>554</v>
      </c>
      <c r="J230" s="327"/>
    </row>
    <row r="231" spans="1:10" ht="15">
      <c r="A231" s="491"/>
      <c r="B231" s="335" t="s">
        <v>589</v>
      </c>
      <c r="C231" s="329">
        <v>45</v>
      </c>
      <c r="D231" s="329">
        <v>3.54</v>
      </c>
      <c r="E231" s="329">
        <v>2.76</v>
      </c>
      <c r="F231" s="329">
        <v>26.54</v>
      </c>
      <c r="G231" s="329">
        <v>145.11</v>
      </c>
      <c r="H231" s="329">
        <v>0</v>
      </c>
      <c r="I231" s="329">
        <v>609</v>
      </c>
      <c r="J231" s="327"/>
    </row>
    <row r="232" spans="1:10" ht="12.75">
      <c r="A232" s="491"/>
      <c r="B232" s="332" t="s">
        <v>11</v>
      </c>
      <c r="C232" s="329">
        <v>150</v>
      </c>
      <c r="D232" s="329">
        <v>0.75</v>
      </c>
      <c r="E232" s="329">
        <v>0.15</v>
      </c>
      <c r="F232" s="329">
        <v>15.15</v>
      </c>
      <c r="G232" s="329">
        <v>69</v>
      </c>
      <c r="H232" s="329">
        <v>3</v>
      </c>
      <c r="I232" s="329">
        <v>608</v>
      </c>
      <c r="J232" s="327"/>
    </row>
    <row r="233" spans="1:10" ht="12.75">
      <c r="A233" s="491"/>
      <c r="B233" s="332" t="s">
        <v>8</v>
      </c>
      <c r="C233" s="329">
        <v>10</v>
      </c>
      <c r="D233" s="329">
        <v>0.75</v>
      </c>
      <c r="E233" s="329">
        <v>0.05</v>
      </c>
      <c r="F233" s="329">
        <v>5</v>
      </c>
      <c r="G233" s="329">
        <v>23.7</v>
      </c>
      <c r="H233" s="329">
        <v>0</v>
      </c>
      <c r="I233" s="329">
        <v>605</v>
      </c>
      <c r="J233" s="327"/>
    </row>
    <row r="234" spans="1:10" ht="12.75">
      <c r="A234" s="491"/>
      <c r="B234" s="332" t="s">
        <v>9</v>
      </c>
      <c r="C234" s="329">
        <v>10</v>
      </c>
      <c r="D234" s="329">
        <v>0.68</v>
      </c>
      <c r="E234" s="329">
        <v>0.11</v>
      </c>
      <c r="F234" s="329">
        <v>4.5</v>
      </c>
      <c r="G234" s="329">
        <v>22.2</v>
      </c>
      <c r="H234" s="329">
        <v>0</v>
      </c>
      <c r="I234" s="329">
        <v>607</v>
      </c>
      <c r="J234" s="327"/>
    </row>
    <row r="235" spans="1:10" ht="15.75">
      <c r="A235" s="492"/>
      <c r="B235" s="236" t="s">
        <v>24</v>
      </c>
      <c r="C235" s="238"/>
      <c r="D235" s="239">
        <v>26.26</v>
      </c>
      <c r="E235" s="239">
        <v>10.57</v>
      </c>
      <c r="F235" s="239">
        <v>90.44</v>
      </c>
      <c r="G235" s="239">
        <v>566.88</v>
      </c>
      <c r="H235" s="340"/>
      <c r="I235" s="238"/>
      <c r="J235" s="331">
        <f>G235*100/G236</f>
        <v>40.48969329885862</v>
      </c>
    </row>
    <row r="236" spans="1:10" ht="15.75">
      <c r="A236" s="273" t="s">
        <v>57</v>
      </c>
      <c r="B236" s="150"/>
      <c r="C236" s="151"/>
      <c r="D236" s="338">
        <f>D218+D220+D228+D235</f>
        <v>55.27</v>
      </c>
      <c r="E236" s="152">
        <f>E218+E220+E228+E235</f>
        <v>34.91</v>
      </c>
      <c r="F236" s="152">
        <f>F218+F220+F228+F235</f>
        <v>215.03</v>
      </c>
      <c r="G236" s="152">
        <f>G218+G220+G228+G235</f>
        <v>1400.06</v>
      </c>
      <c r="H236" s="152">
        <f>H218+H220+H228+H235</f>
        <v>46</v>
      </c>
      <c r="I236" s="151"/>
      <c r="J236" s="331"/>
    </row>
    <row r="237" spans="1:12" ht="15.75">
      <c r="A237" s="341" t="s">
        <v>58</v>
      </c>
      <c r="B237" s="342"/>
      <c r="C237" s="343"/>
      <c r="D237" s="344">
        <f>D29+D51+D75+D98+D121+D145+D166+D190+D213+D236</f>
        <v>506.86999999999995</v>
      </c>
      <c r="E237" s="344">
        <f>E29+E51+E75+E98+E121+E145+E166+E190+E213+E236</f>
        <v>432.91999999999996</v>
      </c>
      <c r="F237" s="344">
        <f>F29+F51+F75+F98+F121+F145+F166+F190+F213+F236</f>
        <v>2007.45</v>
      </c>
      <c r="G237" s="344">
        <f>G29+G51+G75+G98+G121+G145+G166+G190+G213+G236</f>
        <v>13866.4</v>
      </c>
      <c r="H237" s="344">
        <f>H29+H51+H75+H98+H121+H145+H166+H190+H213+H236</f>
        <v>441.778</v>
      </c>
      <c r="I237" s="26"/>
      <c r="J237" s="9"/>
      <c r="L237">
        <v>3.42</v>
      </c>
    </row>
    <row r="238" spans="1:10" ht="15.75">
      <c r="A238" s="345" t="s">
        <v>59</v>
      </c>
      <c r="B238" s="220"/>
      <c r="C238" s="346"/>
      <c r="D238" s="347">
        <f>D237/10</f>
        <v>50.687</v>
      </c>
      <c r="E238" s="347">
        <f>E237/10</f>
        <v>43.291999999999994</v>
      </c>
      <c r="F238" s="347">
        <f>F237/10</f>
        <v>200.745</v>
      </c>
      <c r="G238" s="347">
        <f>G237/10</f>
        <v>1386.6399999999999</v>
      </c>
      <c r="H238" s="347">
        <f>H237/10</f>
        <v>44.177800000000005</v>
      </c>
      <c r="I238" s="26"/>
      <c r="J238" s="9"/>
    </row>
    <row r="239" spans="1:10" ht="33.75" customHeight="1">
      <c r="A239" s="348" t="s">
        <v>60</v>
      </c>
      <c r="B239" s="281"/>
      <c r="C239" s="349"/>
      <c r="D239" s="350">
        <f>D238*4*100/(D238*4+E238*9+F238*4)</f>
        <v>14.530198744979776</v>
      </c>
      <c r="E239" s="350">
        <f>E238*9*100/(D238*4+E238*9+F238*4)</f>
        <v>27.923196660923804</v>
      </c>
      <c r="F239" s="350">
        <f>F238*4*100/G238</f>
        <v>57.90832516009924</v>
      </c>
      <c r="G239" s="26"/>
      <c r="H239" s="26"/>
      <c r="I239" s="26"/>
      <c r="J239" s="9"/>
    </row>
    <row r="240" spans="1:10" ht="12.75">
      <c r="A240" s="337" t="s">
        <v>61</v>
      </c>
      <c r="B240" s="110"/>
      <c r="C240" s="120"/>
      <c r="D240" s="121" t="s">
        <v>62</v>
      </c>
      <c r="E240" s="120" t="s">
        <v>63</v>
      </c>
      <c r="F240" s="120" t="s">
        <v>64</v>
      </c>
      <c r="G240" s="120"/>
      <c r="H240" s="120"/>
      <c r="I240" s="122"/>
      <c r="J240" s="9"/>
    </row>
    <row r="241" spans="1:10" ht="12.75">
      <c r="A241" s="229"/>
      <c r="B241" s="92"/>
      <c r="J241" s="9"/>
    </row>
    <row r="242" ht="12.75">
      <c r="B242" s="92"/>
    </row>
    <row r="243" ht="12.75">
      <c r="B243" s="92"/>
    </row>
  </sheetData>
  <sheetProtection/>
  <mergeCells count="36">
    <mergeCell ref="G7:G8"/>
    <mergeCell ref="H7:H8"/>
    <mergeCell ref="I7:I8"/>
    <mergeCell ref="A45:A49"/>
    <mergeCell ref="A69:A71"/>
    <mergeCell ref="A77:A80"/>
    <mergeCell ref="A81:A83"/>
    <mergeCell ref="A84:A91"/>
    <mergeCell ref="A7:A8"/>
    <mergeCell ref="B7:B8"/>
    <mergeCell ref="C7:C8"/>
    <mergeCell ref="D7:F7"/>
    <mergeCell ref="A92:A97"/>
    <mergeCell ref="A100:A103"/>
    <mergeCell ref="A104:A105"/>
    <mergeCell ref="A106:A113"/>
    <mergeCell ref="A114:A120"/>
    <mergeCell ref="A123:A126"/>
    <mergeCell ref="A127:A129"/>
    <mergeCell ref="A130:A137"/>
    <mergeCell ref="A138:A144"/>
    <mergeCell ref="A147:A150"/>
    <mergeCell ref="A151:A152"/>
    <mergeCell ref="A153:A159"/>
    <mergeCell ref="A168:A171"/>
    <mergeCell ref="A172:A174"/>
    <mergeCell ref="A175:A182"/>
    <mergeCell ref="A183:A189"/>
    <mergeCell ref="A192:A194"/>
    <mergeCell ref="A196:A198"/>
    <mergeCell ref="A199:A206"/>
    <mergeCell ref="A207:A212"/>
    <mergeCell ref="A215:A218"/>
    <mergeCell ref="A219:A220"/>
    <mergeCell ref="A221:A228"/>
    <mergeCell ref="A229:A235"/>
  </mergeCells>
  <printOptions/>
  <pageMargins left="0.7" right="0.7" top="0.75" bottom="0.75" header="0.3" footer="0.3"/>
  <pageSetup horizontalDpi="300" verticalDpi="300" orientation="landscape" paperSize="9" scale="66" r:id="rId6"/>
  <rowBreaks count="4" manualBreakCount="4">
    <brk id="51" max="255" man="1"/>
    <brk id="98" max="255" man="1"/>
    <brk id="145" max="255" man="1"/>
    <brk id="191" max="255" man="1"/>
  </rowBreaks>
  <drawing r:id="rId5"/>
  <legacyDrawing r:id="rId4"/>
  <oleObjects>
    <oleObject progId="Equation.3" shapeId="38372678" r:id="rId1"/>
    <oleObject progId="Equation.3" shapeId="38372679" r:id="rId2"/>
    <oleObject progId="Equation.3" shapeId="3837268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A1">
      <selection activeCell="A29" sqref="A29:H29"/>
    </sheetView>
  </sheetViews>
  <sheetFormatPr defaultColWidth="9.00390625" defaultRowHeight="12.75"/>
  <cols>
    <col min="1" max="1" width="52.125" style="0" customWidth="1"/>
  </cols>
  <sheetData>
    <row r="2" spans="1:8" ht="12.75">
      <c r="A2" s="94" t="s">
        <v>27</v>
      </c>
      <c r="B2" s="95" t="s">
        <v>376</v>
      </c>
      <c r="C2" s="95" t="s">
        <v>377</v>
      </c>
      <c r="D2" s="95" t="s">
        <v>378</v>
      </c>
      <c r="E2" s="95" t="s">
        <v>379</v>
      </c>
      <c r="F2" s="95" t="s">
        <v>380</v>
      </c>
      <c r="G2" s="95" t="s">
        <v>381</v>
      </c>
      <c r="H2" s="95" t="s">
        <v>382</v>
      </c>
    </row>
    <row r="3" ht="12.75">
      <c r="A3" s="93"/>
    </row>
    <row r="4" ht="12.75">
      <c r="A4" s="93"/>
    </row>
    <row r="5" ht="12.75">
      <c r="A5" s="93"/>
    </row>
    <row r="6" ht="12.75">
      <c r="A6" s="93"/>
    </row>
    <row r="7" ht="12.75">
      <c r="A7" s="93"/>
    </row>
    <row r="8" spans="1:8" ht="12.75">
      <c r="A8" s="96" t="s">
        <v>373</v>
      </c>
      <c r="B8" s="439">
        <v>200</v>
      </c>
      <c r="C8" s="115">
        <v>5.78</v>
      </c>
      <c r="D8" s="115">
        <v>12.26</v>
      </c>
      <c r="E8" s="115">
        <v>81.65</v>
      </c>
      <c r="F8" s="115">
        <v>460.14</v>
      </c>
      <c r="G8" s="115">
        <v>0.63</v>
      </c>
      <c r="H8" s="115">
        <v>356</v>
      </c>
    </row>
    <row r="9" spans="1:9" ht="12.75">
      <c r="A9" s="96" t="s">
        <v>373</v>
      </c>
      <c r="B9" s="439">
        <v>150</v>
      </c>
      <c r="C9" s="115">
        <v>4.44</v>
      </c>
      <c r="D9" s="115">
        <v>3.48</v>
      </c>
      <c r="E9" s="115">
        <v>54.36</v>
      </c>
      <c r="F9" s="115">
        <v>272</v>
      </c>
      <c r="G9" s="115">
        <v>0.71</v>
      </c>
      <c r="H9" s="115">
        <v>356</v>
      </c>
      <c r="I9" t="s">
        <v>704</v>
      </c>
    </row>
    <row r="10" spans="1:8" ht="12.75">
      <c r="A10" s="96"/>
      <c r="B10" s="436"/>
      <c r="C10" s="436"/>
      <c r="D10" s="436"/>
      <c r="E10" s="436"/>
      <c r="F10" s="436"/>
      <c r="G10" s="436"/>
      <c r="H10" s="436"/>
    </row>
    <row r="11" spans="1:8" ht="12.75">
      <c r="A11" s="96" t="s">
        <v>374</v>
      </c>
      <c r="B11" s="439">
        <v>200</v>
      </c>
      <c r="C11" s="115">
        <v>5.24</v>
      </c>
      <c r="D11" s="115">
        <v>19.18</v>
      </c>
      <c r="E11" s="115">
        <v>56.93</v>
      </c>
      <c r="F11" s="115">
        <v>421.3</v>
      </c>
      <c r="G11" s="115">
        <v>10.66</v>
      </c>
      <c r="H11" s="115">
        <v>355</v>
      </c>
    </row>
    <row r="12" spans="1:15" ht="12.75">
      <c r="A12" s="96" t="s">
        <v>374</v>
      </c>
      <c r="B12" s="115">
        <v>150</v>
      </c>
      <c r="C12" s="115">
        <v>3.93</v>
      </c>
      <c r="D12" s="115">
        <v>14.39</v>
      </c>
      <c r="E12" s="115">
        <v>42.7</v>
      </c>
      <c r="F12" s="115">
        <v>315.98</v>
      </c>
      <c r="G12" s="115">
        <v>7.99</v>
      </c>
      <c r="H12" s="115">
        <v>355</v>
      </c>
      <c r="I12" s="115" t="s">
        <v>704</v>
      </c>
      <c r="J12" s="115"/>
      <c r="K12" s="115"/>
      <c r="L12" s="115"/>
      <c r="M12" s="115"/>
      <c r="N12" s="115"/>
      <c r="O12" s="115"/>
    </row>
    <row r="13" spans="1:8" ht="12.75">
      <c r="A13" s="96"/>
      <c r="B13" s="439"/>
      <c r="C13" s="115"/>
      <c r="D13" s="115"/>
      <c r="E13" s="115"/>
      <c r="F13" s="115"/>
      <c r="G13" s="115"/>
      <c r="H13" s="409"/>
    </row>
    <row r="14" spans="1:8" ht="12.75">
      <c r="A14" s="96" t="s">
        <v>375</v>
      </c>
      <c r="B14" s="439">
        <v>200</v>
      </c>
      <c r="C14" s="115">
        <v>6.8</v>
      </c>
      <c r="D14" s="115">
        <v>9.32</v>
      </c>
      <c r="E14" s="115">
        <v>40.12</v>
      </c>
      <c r="F14" s="115">
        <v>271.56</v>
      </c>
      <c r="G14" s="115">
        <v>6.16</v>
      </c>
      <c r="H14" s="115">
        <v>354</v>
      </c>
    </row>
    <row r="15" spans="1:9" ht="12.75">
      <c r="A15" s="96" t="s">
        <v>375</v>
      </c>
      <c r="B15" s="439">
        <v>150</v>
      </c>
      <c r="C15" s="115">
        <v>5.23</v>
      </c>
      <c r="D15" s="115">
        <v>7.71</v>
      </c>
      <c r="E15" s="115">
        <v>21.62</v>
      </c>
      <c r="F15" s="115">
        <v>179</v>
      </c>
      <c r="G15" s="115">
        <v>4.63</v>
      </c>
      <c r="H15" s="115">
        <v>354</v>
      </c>
      <c r="I15" t="s">
        <v>704</v>
      </c>
    </row>
    <row r="16" spans="1:8" ht="12.75">
      <c r="A16" s="96"/>
      <c r="B16" s="439"/>
      <c r="C16" s="115"/>
      <c r="D16" s="115"/>
      <c r="E16" s="115"/>
      <c r="F16" s="115"/>
      <c r="G16" s="115"/>
      <c r="H16" s="115"/>
    </row>
    <row r="17" spans="1:9" ht="12.75">
      <c r="A17" s="96" t="s">
        <v>750</v>
      </c>
      <c r="B17" s="439" t="s">
        <v>745</v>
      </c>
      <c r="C17" s="115">
        <v>7.68</v>
      </c>
      <c r="D17" s="115">
        <v>5.78</v>
      </c>
      <c r="E17" s="115">
        <v>40.84</v>
      </c>
      <c r="F17" s="115">
        <v>246</v>
      </c>
      <c r="G17" s="115">
        <v>0.52</v>
      </c>
      <c r="H17" s="115">
        <v>350</v>
      </c>
      <c r="I17" t="s">
        <v>704</v>
      </c>
    </row>
    <row r="18" spans="1:9" ht="12.75">
      <c r="A18" s="98" t="s">
        <v>751</v>
      </c>
      <c r="B18" s="439" t="s">
        <v>745</v>
      </c>
      <c r="C18" s="115">
        <v>7.45</v>
      </c>
      <c r="D18" s="115">
        <v>4.88</v>
      </c>
      <c r="E18" s="115">
        <v>41.59</v>
      </c>
      <c r="F18" s="115">
        <v>240</v>
      </c>
      <c r="G18" s="115">
        <v>0.52</v>
      </c>
      <c r="H18" s="115">
        <v>350</v>
      </c>
      <c r="I18" t="s">
        <v>704</v>
      </c>
    </row>
    <row r="19" spans="1:9" ht="12.75">
      <c r="A19" s="98" t="s">
        <v>752</v>
      </c>
      <c r="B19" s="439" t="s">
        <v>745</v>
      </c>
      <c r="C19" s="115">
        <v>6.69</v>
      </c>
      <c r="D19" s="115">
        <v>4.84</v>
      </c>
      <c r="E19" s="115">
        <v>40.96</v>
      </c>
      <c r="F19" s="115">
        <v>234</v>
      </c>
      <c r="G19" s="115">
        <v>0.52</v>
      </c>
      <c r="H19" s="115">
        <v>350</v>
      </c>
      <c r="I19" t="s">
        <v>704</v>
      </c>
    </row>
    <row r="20" spans="1:9" ht="12.75">
      <c r="A20" s="98" t="s">
        <v>753</v>
      </c>
      <c r="B20" s="439" t="s">
        <v>745</v>
      </c>
      <c r="C20" s="115">
        <v>7</v>
      </c>
      <c r="D20" s="115">
        <v>4.93</v>
      </c>
      <c r="E20" s="115">
        <v>40.21</v>
      </c>
      <c r="F20" s="115">
        <v>233</v>
      </c>
      <c r="G20" s="115">
        <v>0.52</v>
      </c>
      <c r="H20" s="115">
        <v>350</v>
      </c>
      <c r="I20" t="s">
        <v>704</v>
      </c>
    </row>
    <row r="21" spans="1:8" ht="12.75">
      <c r="A21" s="96"/>
      <c r="B21" s="439"/>
      <c r="C21" s="115"/>
      <c r="D21" s="115"/>
      <c r="E21" s="115"/>
      <c r="F21" s="115"/>
      <c r="G21" s="115"/>
      <c r="H21" s="115"/>
    </row>
    <row r="22" spans="1:8" ht="12.75">
      <c r="A22" s="98"/>
      <c r="B22" s="439"/>
      <c r="C22" s="115"/>
      <c r="D22" s="115"/>
      <c r="E22" s="115"/>
      <c r="F22" s="115"/>
      <c r="G22" s="115"/>
      <c r="H22" s="115"/>
    </row>
    <row r="23" spans="1:9" ht="12.75">
      <c r="A23" s="96" t="s">
        <v>748</v>
      </c>
      <c r="B23" s="439" t="s">
        <v>745</v>
      </c>
      <c r="C23" s="115">
        <v>6.39</v>
      </c>
      <c r="D23" s="115">
        <v>4.69</v>
      </c>
      <c r="E23" s="115">
        <v>37.81</v>
      </c>
      <c r="F23" s="115">
        <v>219</v>
      </c>
      <c r="G23" s="115">
        <v>0.49</v>
      </c>
      <c r="H23" s="115">
        <v>351</v>
      </c>
      <c r="I23" t="s">
        <v>704</v>
      </c>
    </row>
    <row r="24" spans="1:9" ht="12.75">
      <c r="A24" s="96" t="s">
        <v>749</v>
      </c>
      <c r="B24" s="439" t="s">
        <v>745</v>
      </c>
      <c r="C24" s="115">
        <v>5.12</v>
      </c>
      <c r="D24" s="115">
        <v>4.69</v>
      </c>
      <c r="E24" s="115">
        <v>39.11</v>
      </c>
      <c r="F24" s="115">
        <v>219</v>
      </c>
      <c r="G24" s="115">
        <v>0.49</v>
      </c>
      <c r="H24" s="115">
        <v>351</v>
      </c>
      <c r="I24" t="s">
        <v>704</v>
      </c>
    </row>
    <row r="25" spans="1:8" ht="12.75">
      <c r="A25" s="98"/>
      <c r="B25" s="439"/>
      <c r="C25" s="115"/>
      <c r="D25" s="115"/>
      <c r="E25" s="115"/>
      <c r="F25" s="115"/>
      <c r="G25" s="115"/>
      <c r="H25" s="115"/>
    </row>
    <row r="26" spans="1:8" ht="12.75">
      <c r="A26" s="96"/>
      <c r="B26" s="439"/>
      <c r="C26" s="115"/>
      <c r="D26" s="115"/>
      <c r="E26" s="115"/>
      <c r="F26" s="115"/>
      <c r="G26" s="115"/>
      <c r="H26" s="115"/>
    </row>
    <row r="27" spans="1:8" ht="12.75">
      <c r="A27" s="96"/>
      <c r="B27" s="439"/>
      <c r="C27" s="115"/>
      <c r="D27" s="115"/>
      <c r="E27" s="115"/>
      <c r="F27" s="115"/>
      <c r="G27" s="115"/>
      <c r="H27" s="115"/>
    </row>
    <row r="28" spans="1:8" ht="12.75">
      <c r="A28" s="96"/>
      <c r="B28" s="439"/>
      <c r="C28" s="115"/>
      <c r="D28" s="115"/>
      <c r="E28" s="115"/>
      <c r="F28" s="115"/>
      <c r="G28" s="115"/>
      <c r="H28" s="115"/>
    </row>
    <row r="29" spans="1:9" ht="12.75">
      <c r="A29" s="96" t="s">
        <v>498</v>
      </c>
      <c r="B29" s="439">
        <v>155</v>
      </c>
      <c r="C29" s="115">
        <v>6.38</v>
      </c>
      <c r="D29" s="115">
        <v>7.96</v>
      </c>
      <c r="E29" s="115">
        <v>35.97</v>
      </c>
      <c r="F29" s="115">
        <v>241</v>
      </c>
      <c r="G29" s="115">
        <v>0</v>
      </c>
      <c r="H29" s="115">
        <v>353</v>
      </c>
      <c r="I29" t="s">
        <v>704</v>
      </c>
    </row>
    <row r="30" spans="1:8" ht="12.75">
      <c r="A30" s="96"/>
      <c r="B30" s="439"/>
      <c r="C30" s="115"/>
      <c r="D30" s="115"/>
      <c r="E30" s="115"/>
      <c r="F30" s="115"/>
      <c r="G30" s="115"/>
      <c r="H30" s="115"/>
    </row>
    <row r="31" spans="1:8" ht="12.75">
      <c r="A31" s="97"/>
      <c r="B31" s="439"/>
      <c r="C31" s="115"/>
      <c r="D31" s="115"/>
      <c r="E31" s="115"/>
      <c r="F31" s="115"/>
      <c r="G31" s="115"/>
      <c r="H31" s="115"/>
    </row>
    <row r="32" spans="1:8" ht="12.75">
      <c r="A32" s="96"/>
      <c r="B32" s="439"/>
      <c r="C32" s="115"/>
      <c r="D32" s="115"/>
      <c r="E32" s="115"/>
      <c r="F32" s="115"/>
      <c r="G32" s="115"/>
      <c r="H32" s="115"/>
    </row>
    <row r="33" spans="1:8" ht="12.75">
      <c r="A33" s="96"/>
      <c r="B33" s="439"/>
      <c r="C33" s="115"/>
      <c r="D33" s="115"/>
      <c r="E33" s="115"/>
      <c r="F33" s="115"/>
      <c r="G33" s="115"/>
      <c r="H33" s="115"/>
    </row>
    <row r="34" spans="1:8" ht="12.75">
      <c r="A34" s="97"/>
      <c r="B34" s="439"/>
      <c r="C34" s="115"/>
      <c r="D34" s="115"/>
      <c r="E34" s="115"/>
      <c r="F34" s="115"/>
      <c r="G34" s="115"/>
      <c r="H34" s="115"/>
    </row>
    <row r="35" spans="1:9" ht="12.75">
      <c r="A35" s="96" t="s">
        <v>744</v>
      </c>
      <c r="B35" s="439" t="s">
        <v>745</v>
      </c>
      <c r="C35" s="115">
        <v>4.96</v>
      </c>
      <c r="D35" s="115">
        <v>4.17</v>
      </c>
      <c r="E35" s="115">
        <v>32.08</v>
      </c>
      <c r="F35" s="115">
        <v>186</v>
      </c>
      <c r="G35" s="115">
        <v>0.44</v>
      </c>
      <c r="H35" s="115">
        <v>352</v>
      </c>
      <c r="I35" t="s">
        <v>704</v>
      </c>
    </row>
    <row r="36" spans="1:9" ht="12.75">
      <c r="A36" s="96" t="s">
        <v>746</v>
      </c>
      <c r="B36" s="439" t="s">
        <v>745</v>
      </c>
      <c r="C36" s="115">
        <v>3.95</v>
      </c>
      <c r="D36" s="115">
        <v>4.17</v>
      </c>
      <c r="E36" s="115">
        <v>33.15</v>
      </c>
      <c r="F36" s="115">
        <v>186</v>
      </c>
      <c r="G36" s="115">
        <v>0.44</v>
      </c>
      <c r="H36" s="115">
        <v>352</v>
      </c>
      <c r="I36" t="s">
        <v>704</v>
      </c>
    </row>
    <row r="37" spans="1:9" ht="12.75">
      <c r="A37" s="96" t="s">
        <v>747</v>
      </c>
      <c r="B37" s="439" t="s">
        <v>745</v>
      </c>
      <c r="C37" s="115">
        <v>5.77</v>
      </c>
      <c r="D37" s="115">
        <v>5</v>
      </c>
      <c r="E37" s="115">
        <v>33.47</v>
      </c>
      <c r="F37" s="115">
        <v>202</v>
      </c>
      <c r="G37" s="115">
        <v>0.44</v>
      </c>
      <c r="H37" s="115">
        <v>352</v>
      </c>
      <c r="I37" t="s">
        <v>704</v>
      </c>
    </row>
    <row r="38" spans="1:8" ht="12.75">
      <c r="A38" s="96"/>
      <c r="B38" s="439"/>
      <c r="C38" s="115"/>
      <c r="D38" s="115"/>
      <c r="E38" s="115"/>
      <c r="F38" s="115"/>
      <c r="G38" s="115"/>
      <c r="H38" s="115"/>
    </row>
    <row r="39" spans="1:8" ht="12.75">
      <c r="A39" s="96"/>
      <c r="B39" s="439"/>
      <c r="C39" s="115"/>
      <c r="D39" s="115"/>
      <c r="E39" s="115"/>
      <c r="F39" s="115"/>
      <c r="G39" s="115"/>
      <c r="H39" s="115"/>
    </row>
    <row r="40" spans="1:8" ht="12.75">
      <c r="A40" s="97"/>
      <c r="B40" s="439"/>
      <c r="C40" s="115"/>
      <c r="D40" s="115"/>
      <c r="E40" s="115"/>
      <c r="F40" s="115"/>
      <c r="G40" s="115"/>
      <c r="H40" s="115"/>
    </row>
    <row r="41" spans="1:9" ht="12.75">
      <c r="A41" s="96" t="s">
        <v>499</v>
      </c>
      <c r="B41" s="439">
        <v>205</v>
      </c>
      <c r="C41" s="115">
        <v>10.04</v>
      </c>
      <c r="D41" s="115">
        <v>9.48</v>
      </c>
      <c r="E41" s="115">
        <v>31.04</v>
      </c>
      <c r="F41" s="115">
        <v>250</v>
      </c>
      <c r="G41" s="115">
        <v>0.43</v>
      </c>
      <c r="H41" s="115">
        <v>360</v>
      </c>
      <c r="I41" t="s">
        <v>704</v>
      </c>
    </row>
    <row r="42" spans="1:9" ht="12.75">
      <c r="A42" s="96" t="s">
        <v>499</v>
      </c>
      <c r="B42" s="439">
        <v>155</v>
      </c>
      <c r="C42" s="115">
        <v>7.73</v>
      </c>
      <c r="D42" s="115">
        <v>6.91</v>
      </c>
      <c r="E42" s="115">
        <v>23.03</v>
      </c>
      <c r="F42" s="115">
        <v>185</v>
      </c>
      <c r="G42" s="115">
        <v>0.33</v>
      </c>
      <c r="H42" s="115">
        <v>360</v>
      </c>
      <c r="I42" t="s">
        <v>704</v>
      </c>
    </row>
    <row r="43" spans="1:8" ht="12.75">
      <c r="A43" s="97"/>
      <c r="B43" s="439"/>
      <c r="C43" s="115"/>
      <c r="D43" s="115"/>
      <c r="E43" s="115"/>
      <c r="F43" s="115"/>
      <c r="G43" s="115"/>
      <c r="H43" s="115"/>
    </row>
    <row r="44" spans="1:9" ht="12.75">
      <c r="A44" s="96" t="s">
        <v>500</v>
      </c>
      <c r="B44" s="439">
        <v>200</v>
      </c>
      <c r="C44" s="115">
        <v>11.17</v>
      </c>
      <c r="D44" s="115">
        <v>10.28</v>
      </c>
      <c r="E44" s="115">
        <v>31.78</v>
      </c>
      <c r="F44" s="115">
        <v>264</v>
      </c>
      <c r="G44" s="115">
        <v>0.14</v>
      </c>
      <c r="H44" s="115">
        <v>359</v>
      </c>
      <c r="I44" t="s">
        <v>704</v>
      </c>
    </row>
    <row r="45" spans="1:9" ht="12.75">
      <c r="A45" s="96" t="s">
        <v>500</v>
      </c>
      <c r="B45" s="439">
        <v>150</v>
      </c>
      <c r="C45" s="115">
        <v>9.29</v>
      </c>
      <c r="D45" s="115">
        <v>10.01</v>
      </c>
      <c r="E45" s="115">
        <v>22.71</v>
      </c>
      <c r="F45" s="115">
        <v>218</v>
      </c>
      <c r="G45" s="115">
        <v>0.14</v>
      </c>
      <c r="H45" s="115">
        <v>359</v>
      </c>
      <c r="I45" t="s">
        <v>704</v>
      </c>
    </row>
    <row r="46" spans="2:8" ht="12.75">
      <c r="B46" s="436"/>
      <c r="C46" s="436"/>
      <c r="D46" s="436"/>
      <c r="E46" s="436"/>
      <c r="F46" s="436"/>
      <c r="G46" s="436"/>
      <c r="H46" s="43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Y64"/>
  <sheetViews>
    <sheetView zoomScalePageLayoutView="0" workbookViewId="0" topLeftCell="A19">
      <selection activeCell="I50" sqref="I50:O50"/>
    </sheetView>
  </sheetViews>
  <sheetFormatPr defaultColWidth="9.00390625" defaultRowHeight="12.75"/>
  <cols>
    <col min="1" max="1" width="46.625" style="0" customWidth="1"/>
  </cols>
  <sheetData>
    <row r="2" spans="1:8" ht="12.75">
      <c r="A2" s="94" t="s">
        <v>27</v>
      </c>
      <c r="B2" s="95" t="s">
        <v>376</v>
      </c>
      <c r="C2" s="95" t="s">
        <v>377</v>
      </c>
      <c r="D2" s="95" t="s">
        <v>378</v>
      </c>
      <c r="E2" s="95" t="s">
        <v>379</v>
      </c>
      <c r="F2" s="95" t="s">
        <v>380</v>
      </c>
      <c r="G2" s="95" t="s">
        <v>381</v>
      </c>
      <c r="H2" s="95" t="s">
        <v>382</v>
      </c>
    </row>
    <row r="3" ht="12.75">
      <c r="A3" s="93"/>
    </row>
    <row r="4" spans="1:8" ht="12.75">
      <c r="A4" s="98" t="s">
        <v>501</v>
      </c>
      <c r="B4" s="115">
        <v>200</v>
      </c>
      <c r="C4" s="115">
        <v>5.41</v>
      </c>
      <c r="D4" s="115">
        <v>5.92</v>
      </c>
      <c r="E4" s="115">
        <v>25.38</v>
      </c>
      <c r="F4" s="115">
        <v>176.44</v>
      </c>
      <c r="G4" s="115">
        <v>4.06</v>
      </c>
      <c r="H4" s="115">
        <v>262</v>
      </c>
    </row>
    <row r="5" spans="1:8" ht="12.75">
      <c r="A5" s="98" t="s">
        <v>501</v>
      </c>
      <c r="B5" s="115">
        <v>150</v>
      </c>
      <c r="C5" s="115">
        <v>4.33</v>
      </c>
      <c r="D5" s="115">
        <v>4.7</v>
      </c>
      <c r="E5" s="115">
        <v>20.3</v>
      </c>
      <c r="F5" s="115">
        <v>141.1</v>
      </c>
      <c r="G5" s="115">
        <v>3.2</v>
      </c>
      <c r="H5" s="115">
        <v>262</v>
      </c>
    </row>
    <row r="6" spans="1:8" ht="12.75">
      <c r="A6" s="96"/>
      <c r="B6" s="115"/>
      <c r="C6" s="115"/>
      <c r="D6" s="115"/>
      <c r="E6" s="115"/>
      <c r="F6" s="115"/>
      <c r="G6" s="115"/>
      <c r="H6" s="115"/>
    </row>
    <row r="7" spans="1:8" ht="12.75">
      <c r="A7" s="98" t="s">
        <v>502</v>
      </c>
      <c r="B7" s="115">
        <v>200</v>
      </c>
      <c r="C7" s="115">
        <v>5.41</v>
      </c>
      <c r="D7" s="115">
        <v>5.92</v>
      </c>
      <c r="E7" s="115">
        <v>25.38</v>
      </c>
      <c r="F7" s="115">
        <v>176.44</v>
      </c>
      <c r="G7" s="115">
        <v>5.38</v>
      </c>
      <c r="H7" s="115">
        <v>261</v>
      </c>
    </row>
    <row r="8" spans="1:8" ht="12.75">
      <c r="A8" s="96" t="s">
        <v>502</v>
      </c>
      <c r="B8" s="115">
        <v>150</v>
      </c>
      <c r="C8" s="115">
        <v>4.33</v>
      </c>
      <c r="D8" s="115">
        <v>4.73</v>
      </c>
      <c r="E8" s="115">
        <v>20.3</v>
      </c>
      <c r="F8" s="115">
        <v>138.75</v>
      </c>
      <c r="G8" s="115">
        <v>4.3</v>
      </c>
      <c r="H8" s="115">
        <v>261</v>
      </c>
    </row>
    <row r="9" spans="1:9" ht="12.75">
      <c r="A9" s="98" t="s">
        <v>769</v>
      </c>
      <c r="B9" s="115">
        <v>100</v>
      </c>
      <c r="C9" s="115">
        <v>1.78</v>
      </c>
      <c r="D9" s="115">
        <v>5.34</v>
      </c>
      <c r="E9" s="115">
        <v>8.31</v>
      </c>
      <c r="F9" s="115">
        <v>88.4</v>
      </c>
      <c r="G9" s="115">
        <v>12.31</v>
      </c>
      <c r="H9" s="115">
        <v>269</v>
      </c>
      <c r="I9" t="s">
        <v>704</v>
      </c>
    </row>
    <row r="10" spans="1:9" ht="12.75">
      <c r="A10" s="98" t="s">
        <v>769</v>
      </c>
      <c r="B10" s="115">
        <v>150</v>
      </c>
      <c r="C10" s="115">
        <v>2.67</v>
      </c>
      <c r="D10" s="115">
        <v>8.01</v>
      </c>
      <c r="E10" s="115">
        <v>12.47</v>
      </c>
      <c r="F10" s="115">
        <v>132.6</v>
      </c>
      <c r="G10" s="115">
        <v>18.47</v>
      </c>
      <c r="H10" s="115">
        <v>269</v>
      </c>
      <c r="I10" t="s">
        <v>704</v>
      </c>
    </row>
    <row r="11" spans="1:8" ht="12.75">
      <c r="A11" s="96" t="s">
        <v>503</v>
      </c>
      <c r="B11" s="115">
        <v>170</v>
      </c>
      <c r="C11" s="115">
        <v>2.54</v>
      </c>
      <c r="D11" s="115">
        <v>6.36</v>
      </c>
      <c r="E11" s="115">
        <v>20.3</v>
      </c>
      <c r="F11" s="115">
        <v>148.6</v>
      </c>
      <c r="G11" s="115">
        <v>3.5</v>
      </c>
      <c r="H11" s="115">
        <v>260</v>
      </c>
    </row>
    <row r="12" spans="1:9" ht="12.75">
      <c r="A12" s="98" t="s">
        <v>768</v>
      </c>
      <c r="B12" s="115">
        <v>100</v>
      </c>
      <c r="C12" s="115">
        <v>1.42</v>
      </c>
      <c r="D12" s="115">
        <v>1.36</v>
      </c>
      <c r="E12" s="115">
        <v>11.6</v>
      </c>
      <c r="F12" s="115">
        <v>64</v>
      </c>
      <c r="G12" s="115">
        <v>1.08</v>
      </c>
      <c r="H12" s="115">
        <v>258</v>
      </c>
      <c r="I12" t="s">
        <v>704</v>
      </c>
    </row>
    <row r="13" spans="1:8" ht="12.75">
      <c r="A13" s="98" t="s">
        <v>504</v>
      </c>
      <c r="B13" s="115">
        <v>200</v>
      </c>
      <c r="C13" s="115">
        <v>5.83</v>
      </c>
      <c r="D13" s="115">
        <v>9.63</v>
      </c>
      <c r="E13" s="115">
        <v>24.85</v>
      </c>
      <c r="F13" s="115">
        <v>203.23</v>
      </c>
      <c r="G13" s="115">
        <v>4.11</v>
      </c>
      <c r="H13" s="115">
        <v>260</v>
      </c>
    </row>
    <row r="14" spans="1:8" ht="12.75">
      <c r="A14" s="98" t="s">
        <v>504</v>
      </c>
      <c r="B14" s="115">
        <v>170</v>
      </c>
      <c r="C14" s="115">
        <v>4.95</v>
      </c>
      <c r="D14" s="115">
        <v>8.18</v>
      </c>
      <c r="E14" s="115">
        <v>21.12</v>
      </c>
      <c r="F14" s="115">
        <v>172.7</v>
      </c>
      <c r="G14" s="115">
        <v>3.49</v>
      </c>
      <c r="H14" s="115">
        <v>260</v>
      </c>
    </row>
    <row r="15" spans="1:8" ht="12.75">
      <c r="A15" s="96"/>
      <c r="B15" s="115"/>
      <c r="C15" s="115"/>
      <c r="D15" s="115"/>
      <c r="E15" s="115"/>
      <c r="F15" s="115"/>
      <c r="G15" s="115"/>
      <c r="H15" s="115"/>
    </row>
    <row r="16" spans="1:8" ht="12.75">
      <c r="A16" s="98" t="s">
        <v>505</v>
      </c>
      <c r="B16" s="115">
        <v>200</v>
      </c>
      <c r="C16" s="115">
        <v>4.96</v>
      </c>
      <c r="D16" s="115">
        <v>14.84</v>
      </c>
      <c r="E16" s="115">
        <v>31.45</v>
      </c>
      <c r="F16" s="115">
        <v>279.2</v>
      </c>
      <c r="G16" s="115">
        <v>21.01</v>
      </c>
      <c r="H16" s="115">
        <v>259</v>
      </c>
    </row>
    <row r="17" spans="1:8" ht="12.75">
      <c r="A17" s="98" t="s">
        <v>505</v>
      </c>
      <c r="B17" s="115">
        <v>150</v>
      </c>
      <c r="C17" s="115">
        <v>3.96</v>
      </c>
      <c r="D17" s="115">
        <v>11.87</v>
      </c>
      <c r="E17" s="115">
        <v>25.16</v>
      </c>
      <c r="F17" s="115">
        <v>223.4</v>
      </c>
      <c r="G17" s="115">
        <v>16.8</v>
      </c>
      <c r="H17" s="115">
        <v>259</v>
      </c>
    </row>
    <row r="18" spans="1:8" ht="12.75">
      <c r="A18" s="96"/>
      <c r="B18" s="115"/>
      <c r="C18" s="115"/>
      <c r="D18" s="115"/>
      <c r="E18" s="115"/>
      <c r="F18" s="115"/>
      <c r="G18" s="115"/>
      <c r="H18" s="115"/>
    </row>
    <row r="19" spans="1:8" ht="12.75">
      <c r="A19" s="98" t="s">
        <v>506</v>
      </c>
      <c r="B19" s="115">
        <v>205</v>
      </c>
      <c r="C19" s="115">
        <v>4.84</v>
      </c>
      <c r="D19" s="115">
        <v>11.35</v>
      </c>
      <c r="E19" s="115">
        <v>29.59</v>
      </c>
      <c r="F19" s="115">
        <v>239.59</v>
      </c>
      <c r="G19" s="115">
        <v>7.64</v>
      </c>
      <c r="H19" s="115">
        <v>258</v>
      </c>
    </row>
    <row r="20" spans="1:8" ht="12.75">
      <c r="A20" s="98" t="s">
        <v>506</v>
      </c>
      <c r="B20" s="115">
        <v>175</v>
      </c>
      <c r="C20" s="115">
        <v>4.11</v>
      </c>
      <c r="D20" s="115">
        <v>9.64</v>
      </c>
      <c r="E20" s="115">
        <v>25.15</v>
      </c>
      <c r="F20" s="115">
        <v>203.65</v>
      </c>
      <c r="G20" s="115">
        <v>6.49</v>
      </c>
      <c r="H20" s="115">
        <v>258</v>
      </c>
    </row>
    <row r="21" spans="1:8" ht="12.75">
      <c r="A21" s="98" t="s">
        <v>506</v>
      </c>
      <c r="B21" s="115">
        <v>100</v>
      </c>
      <c r="C21" s="115">
        <v>2.42</v>
      </c>
      <c r="D21" s="115">
        <v>5.67</v>
      </c>
      <c r="E21" s="115">
        <v>14.79</v>
      </c>
      <c r="F21" s="115">
        <v>119.79</v>
      </c>
      <c r="G21" s="115">
        <v>3.82</v>
      </c>
      <c r="H21" s="115">
        <v>258</v>
      </c>
    </row>
    <row r="22" spans="1:9" ht="12.75">
      <c r="A22" s="98" t="s">
        <v>917</v>
      </c>
      <c r="B22" s="115">
        <v>150</v>
      </c>
      <c r="C22" s="115">
        <v>2.4</v>
      </c>
      <c r="D22" s="115">
        <v>11.33</v>
      </c>
      <c r="E22" s="115">
        <v>13.59</v>
      </c>
      <c r="F22" s="115">
        <v>166</v>
      </c>
      <c r="G22" s="115">
        <v>8.27</v>
      </c>
      <c r="H22" s="115">
        <v>256</v>
      </c>
      <c r="I22" t="s">
        <v>704</v>
      </c>
    </row>
    <row r="23" spans="1:9" ht="12.75">
      <c r="A23" s="98" t="s">
        <v>764</v>
      </c>
      <c r="B23" s="115">
        <v>205</v>
      </c>
      <c r="C23" s="115">
        <v>3.34</v>
      </c>
      <c r="D23" s="115">
        <v>22.04</v>
      </c>
      <c r="E23" s="115">
        <v>17.74</v>
      </c>
      <c r="F23" s="115">
        <v>282</v>
      </c>
      <c r="G23" s="115">
        <v>11.08</v>
      </c>
      <c r="H23" s="115">
        <v>256</v>
      </c>
      <c r="I23" t="s">
        <v>704</v>
      </c>
    </row>
    <row r="24" spans="1:8" ht="12.75">
      <c r="A24" s="98"/>
      <c r="B24" s="115"/>
      <c r="C24" s="115"/>
      <c r="D24" s="115"/>
      <c r="E24" s="115"/>
      <c r="F24" s="115"/>
      <c r="G24" s="115"/>
      <c r="H24" s="115"/>
    </row>
    <row r="25" spans="1:19" ht="12.75">
      <c r="A25" s="98" t="s">
        <v>10</v>
      </c>
      <c r="B25" s="115">
        <v>200</v>
      </c>
      <c r="C25" s="115">
        <v>8.55</v>
      </c>
      <c r="D25" s="115">
        <v>18.16</v>
      </c>
      <c r="E25" s="115">
        <v>23.46</v>
      </c>
      <c r="F25" s="115">
        <v>291.48</v>
      </c>
      <c r="G25" s="115">
        <v>5.86</v>
      </c>
      <c r="H25" s="115">
        <v>256</v>
      </c>
      <c r="L25" s="98"/>
      <c r="M25" s="97"/>
      <c r="N25" s="97"/>
      <c r="O25" s="97"/>
      <c r="P25" s="97"/>
      <c r="Q25" s="97"/>
      <c r="R25" s="97"/>
      <c r="S25" s="97"/>
    </row>
    <row r="26" spans="1:8" ht="12.75">
      <c r="A26" s="98" t="s">
        <v>507</v>
      </c>
      <c r="B26" s="115">
        <v>155</v>
      </c>
      <c r="C26" s="115">
        <v>8.55</v>
      </c>
      <c r="D26" s="115">
        <v>18.16</v>
      </c>
      <c r="E26" s="115">
        <v>23.46</v>
      </c>
      <c r="F26" s="115">
        <v>291.48</v>
      </c>
      <c r="G26" s="115">
        <v>5.86</v>
      </c>
      <c r="H26" s="115">
        <v>256</v>
      </c>
    </row>
    <row r="27" spans="1:8" ht="12.75">
      <c r="A27" s="98" t="s">
        <v>10</v>
      </c>
      <c r="B27" s="115" t="s">
        <v>670</v>
      </c>
      <c r="C27" s="115">
        <v>5.7</v>
      </c>
      <c r="D27" s="115">
        <v>12.11</v>
      </c>
      <c r="E27" s="115">
        <v>15.64</v>
      </c>
      <c r="F27" s="115">
        <v>194.32</v>
      </c>
      <c r="G27" s="115">
        <v>3.91</v>
      </c>
      <c r="H27" s="115">
        <v>256</v>
      </c>
    </row>
    <row r="28" spans="1:8" ht="12.75">
      <c r="A28" s="98" t="s">
        <v>508</v>
      </c>
      <c r="B28" s="115"/>
      <c r="C28" s="115"/>
      <c r="D28" s="115"/>
      <c r="E28" s="115"/>
      <c r="F28" s="115"/>
      <c r="G28" s="115"/>
      <c r="H28" s="115"/>
    </row>
    <row r="29" spans="1:8" ht="12.75">
      <c r="A29" s="96"/>
      <c r="B29" s="115"/>
      <c r="C29" s="115"/>
      <c r="D29" s="115"/>
      <c r="E29" s="115"/>
      <c r="F29" s="115"/>
      <c r="G29" s="115"/>
      <c r="H29" s="115"/>
    </row>
    <row r="30" spans="1:16" ht="12.75">
      <c r="A30" s="98" t="s">
        <v>755</v>
      </c>
      <c r="B30" s="115" t="s">
        <v>894</v>
      </c>
      <c r="C30" s="115">
        <v>1.89</v>
      </c>
      <c r="D30" s="115">
        <v>5.94</v>
      </c>
      <c r="E30" s="115">
        <v>9.6</v>
      </c>
      <c r="F30" s="115">
        <v>99</v>
      </c>
      <c r="G30" s="115">
        <v>59.33</v>
      </c>
      <c r="H30" s="115">
        <v>255</v>
      </c>
      <c r="I30" s="115">
        <v>200</v>
      </c>
      <c r="J30" s="115">
        <v>3.46</v>
      </c>
      <c r="K30" s="115">
        <v>11.76</v>
      </c>
      <c r="L30" s="115">
        <v>18.52</v>
      </c>
      <c r="M30" s="115">
        <v>194</v>
      </c>
      <c r="N30" s="115">
        <v>118.58</v>
      </c>
      <c r="O30" s="115">
        <v>255</v>
      </c>
      <c r="P30" t="s">
        <v>756</v>
      </c>
    </row>
    <row r="31" spans="1:9" ht="12.75">
      <c r="A31" s="98" t="s">
        <v>921</v>
      </c>
      <c r="B31" s="115" t="s">
        <v>894</v>
      </c>
      <c r="C31" s="115">
        <v>1.73</v>
      </c>
      <c r="D31" s="115">
        <v>5.88</v>
      </c>
      <c r="E31" s="115">
        <v>9.26</v>
      </c>
      <c r="F31" s="115">
        <v>97</v>
      </c>
      <c r="G31" s="115">
        <v>59.29</v>
      </c>
      <c r="H31" s="115">
        <v>255</v>
      </c>
      <c r="I31" t="s">
        <v>704</v>
      </c>
    </row>
    <row r="32" spans="1:8" ht="12.75">
      <c r="A32" s="98" t="s">
        <v>509</v>
      </c>
      <c r="B32" s="115">
        <v>150</v>
      </c>
      <c r="C32" s="115">
        <v>3.57</v>
      </c>
      <c r="D32" s="115">
        <v>7.59</v>
      </c>
      <c r="E32" s="115">
        <v>12.07</v>
      </c>
      <c r="F32" s="115">
        <v>129.06</v>
      </c>
      <c r="G32" s="115">
        <v>4.29</v>
      </c>
      <c r="H32" s="115">
        <v>254</v>
      </c>
    </row>
    <row r="33" spans="1:8" ht="12.75">
      <c r="A33" s="98" t="s">
        <v>509</v>
      </c>
      <c r="B33" s="115">
        <v>200</v>
      </c>
      <c r="C33" s="115">
        <v>4.76</v>
      </c>
      <c r="D33" s="115">
        <v>10.13</v>
      </c>
      <c r="E33" s="115">
        <v>16.1</v>
      </c>
      <c r="F33" s="115">
        <v>172.08</v>
      </c>
      <c r="G33" s="115">
        <v>5.72</v>
      </c>
      <c r="H33" s="115">
        <v>254</v>
      </c>
    </row>
    <row r="34" spans="1:16" ht="12.75">
      <c r="A34" s="97" t="s">
        <v>767</v>
      </c>
      <c r="B34" s="115">
        <v>150</v>
      </c>
      <c r="C34" s="115">
        <v>1.43</v>
      </c>
      <c r="D34" s="115">
        <v>6.74</v>
      </c>
      <c r="E34" s="115">
        <v>9.14</v>
      </c>
      <c r="F34" s="115">
        <v>102.75</v>
      </c>
      <c r="G34" s="115">
        <v>16.22</v>
      </c>
      <c r="H34" s="115">
        <v>259</v>
      </c>
      <c r="I34" s="115">
        <v>100</v>
      </c>
      <c r="J34" s="115">
        <v>0.945</v>
      </c>
      <c r="K34" s="115">
        <v>4.487</v>
      </c>
      <c r="L34" s="115">
        <v>6.09</v>
      </c>
      <c r="M34" s="115">
        <v>68.5</v>
      </c>
      <c r="N34" s="115">
        <v>10.81</v>
      </c>
      <c r="O34" s="115">
        <v>259</v>
      </c>
      <c r="P34" t="s">
        <v>704</v>
      </c>
    </row>
    <row r="35" spans="1:15" ht="12.75">
      <c r="A35" s="97" t="s">
        <v>220</v>
      </c>
      <c r="B35" s="115">
        <v>50</v>
      </c>
      <c r="C35" s="115">
        <v>0.75</v>
      </c>
      <c r="D35" s="115">
        <v>2.28</v>
      </c>
      <c r="E35" s="115">
        <v>3.08</v>
      </c>
      <c r="F35" s="115">
        <v>35.85</v>
      </c>
      <c r="G35" s="115">
        <v>1.47</v>
      </c>
      <c r="H35" s="115">
        <v>264</v>
      </c>
      <c r="I35" s="436"/>
      <c r="J35" s="436"/>
      <c r="K35" s="436"/>
      <c r="L35" s="436"/>
      <c r="M35" s="436"/>
      <c r="N35" s="436"/>
      <c r="O35" s="436"/>
    </row>
    <row r="36" spans="1:15" ht="12.75">
      <c r="A36" s="98" t="s">
        <v>760</v>
      </c>
      <c r="B36" s="115">
        <v>100</v>
      </c>
      <c r="C36" s="115">
        <v>1.74</v>
      </c>
      <c r="D36" s="115">
        <v>2.39</v>
      </c>
      <c r="E36" s="115">
        <v>24.21</v>
      </c>
      <c r="F36" s="115">
        <v>125</v>
      </c>
      <c r="G36" s="115">
        <v>1.02</v>
      </c>
      <c r="H36" s="115">
        <v>253</v>
      </c>
      <c r="I36" s="436" t="s">
        <v>704</v>
      </c>
      <c r="J36" s="436"/>
      <c r="K36" s="436"/>
      <c r="L36" s="436"/>
      <c r="M36" s="436"/>
      <c r="N36" s="436"/>
      <c r="O36" s="436"/>
    </row>
    <row r="37" spans="1:15" ht="12.75">
      <c r="A37" s="96" t="s">
        <v>510</v>
      </c>
      <c r="B37" s="115">
        <v>150</v>
      </c>
      <c r="C37" s="115">
        <v>2.4</v>
      </c>
      <c r="D37" s="115">
        <v>5.56</v>
      </c>
      <c r="E37" s="115">
        <v>28.8</v>
      </c>
      <c r="F37" s="115">
        <v>174.94</v>
      </c>
      <c r="G37" s="115">
        <v>1.38</v>
      </c>
      <c r="H37" s="115">
        <v>253</v>
      </c>
      <c r="I37" s="436"/>
      <c r="J37" s="436"/>
      <c r="K37" s="436"/>
      <c r="L37" s="436"/>
      <c r="M37" s="436"/>
      <c r="N37" s="436"/>
      <c r="O37" s="436"/>
    </row>
    <row r="38" spans="1:15" ht="12.75">
      <c r="A38" s="96" t="s">
        <v>510</v>
      </c>
      <c r="B38" s="115">
        <v>200</v>
      </c>
      <c r="C38" s="115">
        <v>3.21</v>
      </c>
      <c r="D38" s="115">
        <v>7.42</v>
      </c>
      <c r="E38" s="115">
        <v>38.41</v>
      </c>
      <c r="F38" s="115">
        <v>233.26</v>
      </c>
      <c r="G38" s="115">
        <v>1.84</v>
      </c>
      <c r="H38" s="115">
        <v>253</v>
      </c>
      <c r="I38" s="436"/>
      <c r="J38" s="436"/>
      <c r="K38" s="436"/>
      <c r="L38" s="436"/>
      <c r="M38" s="436"/>
      <c r="N38" s="436"/>
      <c r="O38" s="436"/>
    </row>
    <row r="39" spans="1:15" ht="12.75">
      <c r="A39" s="98" t="s">
        <v>510</v>
      </c>
      <c r="B39" s="115">
        <v>40</v>
      </c>
      <c r="C39" s="115">
        <v>0.64</v>
      </c>
      <c r="D39" s="115">
        <v>1.48</v>
      </c>
      <c r="E39" s="115">
        <v>7.68</v>
      </c>
      <c r="F39" s="115">
        <v>46.6</v>
      </c>
      <c r="G39" s="115">
        <v>0.37</v>
      </c>
      <c r="H39" s="115">
        <v>253</v>
      </c>
      <c r="I39" s="436"/>
      <c r="J39" s="436"/>
      <c r="K39" s="436"/>
      <c r="L39" s="436"/>
      <c r="M39" s="436"/>
      <c r="N39" s="436"/>
      <c r="O39" s="436"/>
    </row>
    <row r="40" spans="1:15" ht="12.75">
      <c r="A40" s="98" t="s">
        <v>72</v>
      </c>
      <c r="B40" s="115">
        <v>200</v>
      </c>
      <c r="C40" s="115">
        <v>5.28</v>
      </c>
      <c r="D40" s="115">
        <v>13.42</v>
      </c>
      <c r="E40" s="115">
        <v>35.48</v>
      </c>
      <c r="F40" s="115">
        <v>283.62</v>
      </c>
      <c r="G40" s="115">
        <v>21.84</v>
      </c>
      <c r="H40" s="115">
        <v>252</v>
      </c>
      <c r="I40" s="436"/>
      <c r="J40" s="436"/>
      <c r="K40" s="436"/>
      <c r="L40" s="436"/>
      <c r="M40" s="436"/>
      <c r="N40" s="436"/>
      <c r="O40" s="436"/>
    </row>
    <row r="41" spans="1:15" ht="12.75">
      <c r="A41" s="98" t="s">
        <v>511</v>
      </c>
      <c r="B41" s="115">
        <v>105</v>
      </c>
      <c r="C41" s="115">
        <v>3.29</v>
      </c>
      <c r="D41" s="115">
        <v>6.34</v>
      </c>
      <c r="E41" s="115">
        <v>21.44</v>
      </c>
      <c r="F41" s="115">
        <v>156</v>
      </c>
      <c r="G41" s="115">
        <v>10.7</v>
      </c>
      <c r="H41" s="115">
        <v>252</v>
      </c>
      <c r="I41" s="436" t="s">
        <v>704</v>
      </c>
      <c r="J41" s="436"/>
      <c r="K41" s="436"/>
      <c r="L41" s="436"/>
      <c r="M41" s="436"/>
      <c r="N41" s="436"/>
      <c r="O41" s="436"/>
    </row>
    <row r="42" spans="1:15" ht="12.75">
      <c r="A42" s="98" t="s">
        <v>759</v>
      </c>
      <c r="B42" s="115">
        <v>115</v>
      </c>
      <c r="C42" s="115">
        <v>3.5</v>
      </c>
      <c r="D42" s="115">
        <v>7.06</v>
      </c>
      <c r="E42" s="115">
        <v>22.28</v>
      </c>
      <c r="F42" s="115">
        <v>167</v>
      </c>
      <c r="G42" s="115">
        <v>10.7</v>
      </c>
      <c r="H42" s="115">
        <v>252</v>
      </c>
      <c r="I42" s="436" t="s">
        <v>704</v>
      </c>
      <c r="J42" s="436"/>
      <c r="K42" s="436"/>
      <c r="L42" s="436"/>
      <c r="M42" s="436"/>
      <c r="N42" s="436"/>
      <c r="O42" s="436"/>
    </row>
    <row r="43" spans="1:15" ht="12.75">
      <c r="A43" s="98"/>
      <c r="B43" s="115"/>
      <c r="C43" s="115"/>
      <c r="D43" s="115"/>
      <c r="E43" s="115"/>
      <c r="F43" s="115"/>
      <c r="G43" s="115"/>
      <c r="H43" s="115"/>
      <c r="I43" s="436"/>
      <c r="J43" s="436"/>
      <c r="K43" s="436"/>
      <c r="L43" s="436"/>
      <c r="M43" s="436"/>
      <c r="N43" s="436"/>
      <c r="O43" s="436"/>
    </row>
    <row r="44" spans="1:15" ht="12.75">
      <c r="A44" s="98" t="s">
        <v>766</v>
      </c>
      <c r="B44" s="115">
        <v>115</v>
      </c>
      <c r="C44" s="115">
        <v>3.85</v>
      </c>
      <c r="D44" s="115">
        <v>6.53</v>
      </c>
      <c r="E44" s="115">
        <v>18.04</v>
      </c>
      <c r="F44" s="115">
        <v>146</v>
      </c>
      <c r="G44" s="115">
        <v>8.61</v>
      </c>
      <c r="H44" s="115">
        <v>257</v>
      </c>
      <c r="I44" s="436" t="s">
        <v>704</v>
      </c>
      <c r="J44" s="436"/>
      <c r="K44" s="436"/>
      <c r="L44" s="436"/>
      <c r="M44" s="436"/>
      <c r="N44" s="436"/>
      <c r="O44" s="436"/>
    </row>
    <row r="45" spans="1:15" ht="12.75">
      <c r="A45" s="98" t="s">
        <v>765</v>
      </c>
      <c r="B45" s="115">
        <v>105</v>
      </c>
      <c r="C45" s="115">
        <v>3.69</v>
      </c>
      <c r="D45" s="115">
        <v>9.03</v>
      </c>
      <c r="E45" s="115">
        <v>17.28</v>
      </c>
      <c r="F45" s="115">
        <v>165</v>
      </c>
      <c r="G45" s="115">
        <v>8.6</v>
      </c>
      <c r="H45" s="115">
        <v>257</v>
      </c>
      <c r="I45" s="436" t="s">
        <v>704</v>
      </c>
      <c r="J45" s="436"/>
      <c r="K45" s="436"/>
      <c r="L45" s="436"/>
      <c r="M45" s="436"/>
      <c r="N45" s="436"/>
      <c r="O45" s="436"/>
    </row>
    <row r="46" spans="1:15" ht="12.75">
      <c r="A46" s="98" t="s">
        <v>916</v>
      </c>
      <c r="B46" s="115">
        <v>115</v>
      </c>
      <c r="C46" s="115">
        <v>3.93</v>
      </c>
      <c r="D46" s="115">
        <v>6.56</v>
      </c>
      <c r="E46" s="115">
        <v>18.17</v>
      </c>
      <c r="F46" s="115">
        <v>147</v>
      </c>
      <c r="G46" s="115">
        <v>8.62</v>
      </c>
      <c r="H46" s="115">
        <v>257</v>
      </c>
      <c r="I46" s="115" t="s">
        <v>704</v>
      </c>
      <c r="J46" s="115"/>
      <c r="K46" s="115"/>
      <c r="L46" s="115"/>
      <c r="M46" s="115"/>
      <c r="N46" s="115"/>
      <c r="O46" s="115"/>
    </row>
    <row r="47" spans="1:15" ht="12.75">
      <c r="A47" s="97" t="s">
        <v>552</v>
      </c>
      <c r="B47" s="115">
        <v>50</v>
      </c>
      <c r="C47" s="115">
        <v>0.6</v>
      </c>
      <c r="D47" s="115">
        <v>1.87</v>
      </c>
      <c r="E47" s="115">
        <v>3.11</v>
      </c>
      <c r="F47" s="115">
        <v>33.16</v>
      </c>
      <c r="G47" s="115">
        <v>17.48</v>
      </c>
      <c r="H47" s="115">
        <v>211</v>
      </c>
      <c r="I47" s="436"/>
      <c r="J47" s="436"/>
      <c r="K47" s="436"/>
      <c r="L47" s="436"/>
      <c r="M47" s="436"/>
      <c r="N47" s="436"/>
      <c r="O47" s="436"/>
    </row>
    <row r="48" spans="1:15" ht="12.75">
      <c r="A48" s="97" t="s">
        <v>552</v>
      </c>
      <c r="B48" s="115">
        <v>100</v>
      </c>
      <c r="C48" s="115">
        <v>1.2</v>
      </c>
      <c r="D48" s="115">
        <v>3.75</v>
      </c>
      <c r="E48" s="115">
        <v>6.22</v>
      </c>
      <c r="F48" s="115">
        <v>66.42</v>
      </c>
      <c r="G48" s="115">
        <v>34.97</v>
      </c>
      <c r="H48" s="115">
        <v>211</v>
      </c>
      <c r="I48" s="436"/>
      <c r="J48" s="436"/>
      <c r="K48" s="436"/>
      <c r="L48" s="436"/>
      <c r="M48" s="436"/>
      <c r="N48" s="436"/>
      <c r="O48" s="436"/>
    </row>
    <row r="49" spans="1:15" ht="12.75">
      <c r="A49" s="96"/>
      <c r="B49" s="115"/>
      <c r="C49" s="115"/>
      <c r="D49" s="115"/>
      <c r="E49" s="115"/>
      <c r="F49" s="115"/>
      <c r="G49" s="115"/>
      <c r="H49" s="115"/>
      <c r="I49" s="436"/>
      <c r="J49" s="436"/>
      <c r="K49" s="436"/>
      <c r="L49" s="436"/>
      <c r="M49" s="436"/>
      <c r="N49" s="436"/>
      <c r="O49" s="436"/>
    </row>
    <row r="50" spans="1:25" ht="12.75">
      <c r="A50" s="98" t="s">
        <v>918</v>
      </c>
      <c r="B50" s="115">
        <v>105</v>
      </c>
      <c r="C50" s="115">
        <v>4.05</v>
      </c>
      <c r="D50" s="115">
        <v>9.87</v>
      </c>
      <c r="E50" s="115">
        <v>14.85</v>
      </c>
      <c r="F50" s="115">
        <v>164</v>
      </c>
      <c r="G50" s="115">
        <v>21.06</v>
      </c>
      <c r="H50" s="115">
        <v>250</v>
      </c>
      <c r="I50" s="115">
        <v>115</v>
      </c>
      <c r="J50" s="115">
        <v>4.28</v>
      </c>
      <c r="K50" s="115">
        <v>7.17</v>
      </c>
      <c r="L50" s="115">
        <v>15.7</v>
      </c>
      <c r="M50" s="115">
        <v>145</v>
      </c>
      <c r="N50" s="115">
        <v>21.09</v>
      </c>
      <c r="O50" s="115">
        <v>250</v>
      </c>
      <c r="P50" t="s">
        <v>757</v>
      </c>
      <c r="R50" s="115">
        <v>115</v>
      </c>
      <c r="S50" s="115">
        <v>4.2</v>
      </c>
      <c r="T50" s="115">
        <v>7.14</v>
      </c>
      <c r="U50" s="115">
        <v>15.57</v>
      </c>
      <c r="V50" s="115">
        <v>143</v>
      </c>
      <c r="W50" s="115">
        <v>21.07</v>
      </c>
      <c r="X50" s="115">
        <v>250</v>
      </c>
      <c r="Y50" t="s">
        <v>758</v>
      </c>
    </row>
    <row r="51" spans="1:17" ht="12.75">
      <c r="A51" s="98" t="s">
        <v>919</v>
      </c>
      <c r="B51" s="115">
        <v>115</v>
      </c>
      <c r="C51" s="115">
        <v>4.24</v>
      </c>
      <c r="D51" s="115">
        <v>7.14</v>
      </c>
      <c r="E51" s="115">
        <v>15.71</v>
      </c>
      <c r="F51" s="115">
        <v>144</v>
      </c>
      <c r="G51" s="115">
        <v>21.15</v>
      </c>
      <c r="H51" s="115">
        <v>250</v>
      </c>
      <c r="I51" t="s">
        <v>704</v>
      </c>
      <c r="J51" s="115">
        <v>115</v>
      </c>
      <c r="K51" s="115">
        <v>4.36</v>
      </c>
      <c r="L51" s="115">
        <v>7.21</v>
      </c>
      <c r="M51" s="115">
        <v>15.82</v>
      </c>
      <c r="N51" s="115">
        <v>146</v>
      </c>
      <c r="O51" s="115">
        <v>21.1</v>
      </c>
      <c r="P51" s="115">
        <v>250</v>
      </c>
      <c r="Q51" t="s">
        <v>920</v>
      </c>
    </row>
    <row r="52" spans="1:8" ht="12.75">
      <c r="A52" s="96" t="s">
        <v>689</v>
      </c>
      <c r="B52" s="115">
        <v>190</v>
      </c>
      <c r="C52" s="115">
        <v>8.2</v>
      </c>
      <c r="D52" s="115">
        <v>18.57</v>
      </c>
      <c r="E52" s="115">
        <v>29.09</v>
      </c>
      <c r="F52" s="115">
        <v>316.29</v>
      </c>
      <c r="G52" s="115">
        <v>14.04</v>
      </c>
      <c r="H52" s="115">
        <v>250</v>
      </c>
    </row>
    <row r="53" spans="1:8" ht="12.75">
      <c r="A53" s="96" t="s">
        <v>512</v>
      </c>
      <c r="B53" s="115">
        <v>125</v>
      </c>
      <c r="C53" s="115">
        <v>5.47</v>
      </c>
      <c r="D53" s="115">
        <v>12.38</v>
      </c>
      <c r="E53" s="115">
        <v>19.4</v>
      </c>
      <c r="F53" s="115">
        <v>210.86</v>
      </c>
      <c r="G53" s="115">
        <v>9.36</v>
      </c>
      <c r="H53" s="115">
        <v>250</v>
      </c>
    </row>
    <row r="54" spans="1:8" ht="12.75">
      <c r="A54" s="96" t="s">
        <v>509</v>
      </c>
      <c r="B54" s="115">
        <v>50</v>
      </c>
      <c r="C54" s="115">
        <v>1.19</v>
      </c>
      <c r="D54" s="115">
        <v>2.53</v>
      </c>
      <c r="E54" s="115">
        <v>4.02</v>
      </c>
      <c r="F54" s="115">
        <v>43.02</v>
      </c>
      <c r="G54" s="115">
        <v>1.43</v>
      </c>
      <c r="H54" s="115">
        <v>254</v>
      </c>
    </row>
    <row r="55" spans="2:8" ht="12.75">
      <c r="B55" s="436"/>
      <c r="C55" s="436"/>
      <c r="D55" s="436"/>
      <c r="E55" s="436"/>
      <c r="F55" s="436"/>
      <c r="G55" s="436"/>
      <c r="H55" s="436"/>
    </row>
    <row r="56" spans="1:9" ht="12.75">
      <c r="A56" s="97" t="s">
        <v>754</v>
      </c>
      <c r="B56" s="115">
        <v>40</v>
      </c>
      <c r="C56" s="115">
        <v>0.36</v>
      </c>
      <c r="D56" s="115">
        <v>1.88</v>
      </c>
      <c r="E56" s="115">
        <v>2.37</v>
      </c>
      <c r="F56" s="115">
        <v>27.84</v>
      </c>
      <c r="G56" s="115">
        <v>2.21</v>
      </c>
      <c r="H56" s="115">
        <v>265</v>
      </c>
      <c r="I56" t="s">
        <v>704</v>
      </c>
    </row>
    <row r="57" spans="1:8" ht="12.75">
      <c r="A57" s="97" t="s">
        <v>664</v>
      </c>
      <c r="B57" s="115">
        <v>40</v>
      </c>
      <c r="C57" s="115">
        <v>0.93</v>
      </c>
      <c r="D57" s="115">
        <v>1.83</v>
      </c>
      <c r="E57" s="115">
        <v>4.93</v>
      </c>
      <c r="F57" s="115">
        <v>40.04</v>
      </c>
      <c r="G57" s="115">
        <v>2.67</v>
      </c>
      <c r="H57" s="115">
        <v>267</v>
      </c>
    </row>
    <row r="58" spans="1:8" ht="12.75">
      <c r="A58" s="97" t="s">
        <v>665</v>
      </c>
      <c r="B58" s="115">
        <v>40</v>
      </c>
      <c r="C58" s="115">
        <v>0.87</v>
      </c>
      <c r="D58" s="115">
        <v>1.83</v>
      </c>
      <c r="E58" s="115">
        <v>4.35</v>
      </c>
      <c r="F58" s="115">
        <v>37.48</v>
      </c>
      <c r="G58" s="115">
        <v>2.04</v>
      </c>
      <c r="H58" s="115">
        <v>268</v>
      </c>
    </row>
    <row r="59" spans="1:8" ht="12.75">
      <c r="A59" s="97" t="s">
        <v>80</v>
      </c>
      <c r="B59" s="115">
        <v>40</v>
      </c>
      <c r="C59" s="115">
        <v>0.48</v>
      </c>
      <c r="D59" s="115">
        <v>1.5</v>
      </c>
      <c r="E59" s="115">
        <v>2.49</v>
      </c>
      <c r="F59" s="115">
        <v>26.57</v>
      </c>
      <c r="G59" s="115">
        <v>13.99</v>
      </c>
      <c r="H59" s="115">
        <v>517</v>
      </c>
    </row>
    <row r="60" spans="1:8" ht="12.75">
      <c r="A60" s="98" t="s">
        <v>760</v>
      </c>
      <c r="B60" s="115">
        <v>150</v>
      </c>
      <c r="C60" s="115">
        <v>2.62</v>
      </c>
      <c r="D60" s="115">
        <v>3.93</v>
      </c>
      <c r="E60" s="115">
        <v>36.81</v>
      </c>
      <c r="F60" s="115">
        <v>193</v>
      </c>
      <c r="G60" s="115">
        <v>1.52</v>
      </c>
      <c r="H60" s="115">
        <v>253</v>
      </c>
    </row>
    <row r="61" spans="1:9" ht="12.75">
      <c r="A61" s="96" t="s">
        <v>761</v>
      </c>
      <c r="B61" s="115">
        <v>105</v>
      </c>
      <c r="C61" s="115">
        <v>3.6</v>
      </c>
      <c r="D61" s="115">
        <v>7.07</v>
      </c>
      <c r="E61" s="115">
        <v>14.36</v>
      </c>
      <c r="F61" s="115">
        <v>135</v>
      </c>
      <c r="G61" s="115">
        <v>1.64</v>
      </c>
      <c r="H61" s="115">
        <v>255</v>
      </c>
      <c r="I61" t="s">
        <v>704</v>
      </c>
    </row>
    <row r="62" spans="1:9" ht="12.75">
      <c r="A62" s="96" t="s">
        <v>762</v>
      </c>
      <c r="B62" s="115">
        <v>115</v>
      </c>
      <c r="C62" s="115">
        <v>3.85</v>
      </c>
      <c r="D62" s="115">
        <v>4.06</v>
      </c>
      <c r="E62" s="115">
        <v>15.26</v>
      </c>
      <c r="F62" s="115">
        <v>118</v>
      </c>
      <c r="G62" s="115">
        <v>1.66</v>
      </c>
      <c r="H62" s="115">
        <v>255</v>
      </c>
      <c r="I62" t="s">
        <v>704</v>
      </c>
    </row>
    <row r="63" spans="1:9" ht="12.75">
      <c r="A63" s="96" t="s">
        <v>763</v>
      </c>
      <c r="B63" s="115">
        <v>115</v>
      </c>
      <c r="C63" s="115">
        <v>3.76</v>
      </c>
      <c r="D63" s="115">
        <v>4.57</v>
      </c>
      <c r="E63" s="115">
        <v>15.13</v>
      </c>
      <c r="F63" s="115">
        <v>117</v>
      </c>
      <c r="G63" s="115">
        <v>1.64</v>
      </c>
      <c r="H63" s="115">
        <v>255</v>
      </c>
      <c r="I63" t="s">
        <v>704</v>
      </c>
    </row>
    <row r="64" spans="1:8" ht="12.75">
      <c r="A64" s="98"/>
      <c r="B64" s="115"/>
      <c r="C64" s="115"/>
      <c r="D64" s="115"/>
      <c r="E64" s="115"/>
      <c r="F64" s="115"/>
      <c r="G64" s="115"/>
      <c r="H64" s="11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W61"/>
  <sheetViews>
    <sheetView zoomScalePageLayoutView="0" workbookViewId="0" topLeftCell="A25">
      <selection activeCell="A33" sqref="A33:H33"/>
    </sheetView>
  </sheetViews>
  <sheetFormatPr defaultColWidth="9.00390625" defaultRowHeight="12.75"/>
  <cols>
    <col min="1" max="1" width="31.625" style="0" customWidth="1"/>
  </cols>
  <sheetData>
    <row r="2" spans="1:8" ht="12.75">
      <c r="A2" s="94" t="s">
        <v>27</v>
      </c>
      <c r="B2" s="95" t="s">
        <v>376</v>
      </c>
      <c r="C2" s="95" t="s">
        <v>377</v>
      </c>
      <c r="D2" s="95" t="s">
        <v>378</v>
      </c>
      <c r="E2" s="95" t="s">
        <v>379</v>
      </c>
      <c r="F2" s="95" t="s">
        <v>380</v>
      </c>
      <c r="G2" s="95" t="s">
        <v>381</v>
      </c>
      <c r="H2" s="95" t="s">
        <v>382</v>
      </c>
    </row>
    <row r="3" spans="1:9" ht="12.75">
      <c r="A3" s="96"/>
      <c r="B3" s="115"/>
      <c r="C3" s="115"/>
      <c r="D3" s="115"/>
      <c r="E3" s="115"/>
      <c r="F3" s="115"/>
      <c r="G3" s="115"/>
      <c r="H3" s="115"/>
      <c r="I3" s="436"/>
    </row>
    <row r="4" spans="1:9" ht="12.75">
      <c r="A4" s="96" t="s">
        <v>513</v>
      </c>
      <c r="B4" s="115">
        <v>205</v>
      </c>
      <c r="C4" s="115">
        <v>7.23</v>
      </c>
      <c r="D4" s="115">
        <v>6.67</v>
      </c>
      <c r="E4" s="115">
        <v>39.54</v>
      </c>
      <c r="F4" s="115">
        <v>246.87</v>
      </c>
      <c r="G4" s="115">
        <v>0.5</v>
      </c>
      <c r="H4" s="115">
        <v>308</v>
      </c>
      <c r="I4" s="436"/>
    </row>
    <row r="5" spans="1:9" ht="12.75">
      <c r="A5" s="96"/>
      <c r="B5" s="115"/>
      <c r="C5" s="115"/>
      <c r="D5" s="115"/>
      <c r="E5" s="115"/>
      <c r="F5" s="115"/>
      <c r="G5" s="115"/>
      <c r="H5" s="115"/>
      <c r="I5" s="436"/>
    </row>
    <row r="6" spans="1:9" ht="12.75">
      <c r="A6" s="96" t="s">
        <v>514</v>
      </c>
      <c r="B6" s="115">
        <v>205</v>
      </c>
      <c r="C6" s="115">
        <v>5.12</v>
      </c>
      <c r="D6" s="115">
        <v>6.62</v>
      </c>
      <c r="E6" s="115">
        <v>32.61</v>
      </c>
      <c r="F6" s="115">
        <v>210.13</v>
      </c>
      <c r="G6" s="115">
        <v>0.53</v>
      </c>
      <c r="H6" s="115">
        <v>307</v>
      </c>
      <c r="I6" s="436"/>
    </row>
    <row r="7" spans="1:9" ht="12.75">
      <c r="A7" s="96"/>
      <c r="B7" s="115"/>
      <c r="C7" s="115"/>
      <c r="D7" s="115"/>
      <c r="E7" s="115"/>
      <c r="F7" s="115"/>
      <c r="G7" s="115"/>
      <c r="H7" s="115"/>
      <c r="I7" s="436"/>
    </row>
    <row r="8" spans="1:9" ht="12.75">
      <c r="A8" s="96" t="s">
        <v>22</v>
      </c>
      <c r="B8" s="115">
        <v>205</v>
      </c>
      <c r="C8" s="115">
        <v>6.04</v>
      </c>
      <c r="D8" s="115">
        <v>7.27</v>
      </c>
      <c r="E8" s="115">
        <v>34.29</v>
      </c>
      <c r="F8" s="115">
        <v>227.16</v>
      </c>
      <c r="G8" s="115">
        <v>0.5</v>
      </c>
      <c r="H8" s="115">
        <v>306</v>
      </c>
      <c r="I8" s="436"/>
    </row>
    <row r="9" spans="1:9" ht="12.75">
      <c r="A9" s="96" t="s">
        <v>22</v>
      </c>
      <c r="B9" s="115">
        <v>152</v>
      </c>
      <c r="C9" s="115">
        <v>4.41</v>
      </c>
      <c r="D9" s="115">
        <v>5.39</v>
      </c>
      <c r="E9" s="115">
        <v>25.42</v>
      </c>
      <c r="F9" s="115">
        <v>168.43</v>
      </c>
      <c r="G9" s="115">
        <v>0.37</v>
      </c>
      <c r="H9" s="115">
        <v>306</v>
      </c>
      <c r="I9" s="436"/>
    </row>
    <row r="10" spans="1:9" ht="12.75">
      <c r="A10" s="96"/>
      <c r="B10" s="115"/>
      <c r="C10" s="115"/>
      <c r="D10" s="115"/>
      <c r="E10" s="115"/>
      <c r="F10" s="115"/>
      <c r="G10" s="115"/>
      <c r="H10" s="115"/>
      <c r="I10" s="436"/>
    </row>
    <row r="11" spans="1:9" ht="12.75">
      <c r="A11" s="96" t="s">
        <v>515</v>
      </c>
      <c r="B11" s="115">
        <v>205</v>
      </c>
      <c r="C11" s="115">
        <v>6.94</v>
      </c>
      <c r="D11" s="115">
        <v>7.2</v>
      </c>
      <c r="E11" s="115">
        <v>39.48</v>
      </c>
      <c r="F11" s="115">
        <v>250.52</v>
      </c>
      <c r="G11" s="115">
        <v>0.49</v>
      </c>
      <c r="H11" s="115">
        <v>305</v>
      </c>
      <c r="I11" s="436"/>
    </row>
    <row r="12" spans="1:9" ht="12.75">
      <c r="A12" s="96"/>
      <c r="B12" s="115"/>
      <c r="C12" s="115"/>
      <c r="D12" s="115"/>
      <c r="E12" s="115"/>
      <c r="F12" s="115"/>
      <c r="G12" s="115"/>
      <c r="H12" s="115"/>
      <c r="I12" s="436"/>
    </row>
    <row r="13" spans="1:9" ht="12.75">
      <c r="A13" s="96" t="s">
        <v>516</v>
      </c>
      <c r="B13" s="115">
        <v>205</v>
      </c>
      <c r="C13" s="115">
        <v>6.33</v>
      </c>
      <c r="D13" s="115">
        <v>8.9</v>
      </c>
      <c r="E13" s="115">
        <v>25.49</v>
      </c>
      <c r="F13" s="115">
        <v>207.38</v>
      </c>
      <c r="G13" s="115">
        <v>0.53</v>
      </c>
      <c r="H13" s="115">
        <v>305</v>
      </c>
      <c r="I13" s="436"/>
    </row>
    <row r="14" spans="1:9" ht="12.75">
      <c r="A14" s="96"/>
      <c r="B14" s="115"/>
      <c r="C14" s="115"/>
      <c r="D14" s="115"/>
      <c r="E14" s="115"/>
      <c r="F14" s="115"/>
      <c r="G14" s="115"/>
      <c r="H14" s="115"/>
      <c r="I14" s="436"/>
    </row>
    <row r="15" spans="1:9" ht="12.75">
      <c r="A15" s="96" t="s">
        <v>517</v>
      </c>
      <c r="B15" s="115">
        <v>205</v>
      </c>
      <c r="C15" s="115">
        <v>7.44</v>
      </c>
      <c r="D15" s="115">
        <v>8.07</v>
      </c>
      <c r="E15" s="115">
        <v>35.28</v>
      </c>
      <c r="F15" s="115">
        <v>243.92</v>
      </c>
      <c r="G15" s="115">
        <v>0.58</v>
      </c>
      <c r="H15" s="115">
        <v>304</v>
      </c>
      <c r="I15" s="436"/>
    </row>
    <row r="16" spans="1:9" ht="12.75">
      <c r="A16" s="96"/>
      <c r="B16" s="115"/>
      <c r="C16" s="115"/>
      <c r="D16" s="115"/>
      <c r="E16" s="115"/>
      <c r="F16" s="115"/>
      <c r="G16" s="115"/>
      <c r="H16" s="115"/>
      <c r="I16" s="436"/>
    </row>
    <row r="17" spans="1:9" ht="12.75">
      <c r="A17" s="96" t="s">
        <v>518</v>
      </c>
      <c r="B17" s="115">
        <v>205</v>
      </c>
      <c r="C17" s="115">
        <v>6.2</v>
      </c>
      <c r="D17" s="115">
        <v>8.05</v>
      </c>
      <c r="E17" s="115">
        <v>31.09</v>
      </c>
      <c r="F17" s="115">
        <v>222.02</v>
      </c>
      <c r="G17" s="115">
        <v>0.53</v>
      </c>
      <c r="H17" s="115">
        <v>303</v>
      </c>
      <c r="I17" s="436"/>
    </row>
    <row r="18" spans="1:9" ht="12.75">
      <c r="A18" s="96"/>
      <c r="B18" s="115"/>
      <c r="C18" s="115"/>
      <c r="D18" s="115"/>
      <c r="E18" s="115"/>
      <c r="F18" s="115"/>
      <c r="G18" s="115"/>
      <c r="H18" s="115"/>
      <c r="I18" s="436"/>
    </row>
    <row r="19" spans="1:9" ht="12.75">
      <c r="A19" s="96" t="s">
        <v>519</v>
      </c>
      <c r="B19" s="115">
        <v>205</v>
      </c>
      <c r="C19" s="115">
        <v>6.53</v>
      </c>
      <c r="D19" s="115">
        <v>7.03</v>
      </c>
      <c r="E19" s="115">
        <v>38.78</v>
      </c>
      <c r="F19" s="115">
        <v>244.92</v>
      </c>
      <c r="G19" s="115">
        <v>0.7</v>
      </c>
      <c r="H19" s="115">
        <v>303</v>
      </c>
      <c r="I19" s="436"/>
    </row>
    <row r="20" spans="1:9" ht="12.75">
      <c r="A20" s="96"/>
      <c r="B20" s="115"/>
      <c r="C20" s="115"/>
      <c r="D20" s="115"/>
      <c r="E20" s="115"/>
      <c r="F20" s="115"/>
      <c r="G20" s="115"/>
      <c r="H20" s="115"/>
      <c r="I20" s="436"/>
    </row>
    <row r="21" spans="1:9" ht="12.75">
      <c r="A21" s="96" t="s">
        <v>520</v>
      </c>
      <c r="B21" s="115">
        <v>205</v>
      </c>
      <c r="C21" s="115">
        <v>7.24</v>
      </c>
      <c r="D21" s="115">
        <v>7.21</v>
      </c>
      <c r="E21" s="115">
        <v>40.74</v>
      </c>
      <c r="F21" s="115">
        <v>256.81</v>
      </c>
      <c r="G21" s="115">
        <v>0.78</v>
      </c>
      <c r="H21" s="115">
        <v>303</v>
      </c>
      <c r="I21" s="436"/>
    </row>
    <row r="22" spans="1:9" ht="12.75">
      <c r="A22" s="96"/>
      <c r="B22" s="115"/>
      <c r="C22" s="115"/>
      <c r="D22" s="115"/>
      <c r="E22" s="115"/>
      <c r="F22" s="115"/>
      <c r="G22" s="115"/>
      <c r="H22" s="115"/>
      <c r="I22" s="436"/>
    </row>
    <row r="23" spans="1:9" ht="12.75">
      <c r="A23" s="96" t="s">
        <v>521</v>
      </c>
      <c r="B23" s="115">
        <v>205</v>
      </c>
      <c r="C23" s="115">
        <v>7.94</v>
      </c>
      <c r="D23" s="115">
        <v>8.21</v>
      </c>
      <c r="E23" s="115">
        <v>35.13</v>
      </c>
      <c r="F23" s="115">
        <v>246.17</v>
      </c>
      <c r="G23" s="115">
        <v>1.33</v>
      </c>
      <c r="H23" s="115">
        <v>302</v>
      </c>
      <c r="I23" s="436"/>
    </row>
    <row r="24" spans="1:9" ht="12.75">
      <c r="A24" s="96"/>
      <c r="B24" s="115"/>
      <c r="C24" s="115"/>
      <c r="D24" s="115"/>
      <c r="E24" s="115"/>
      <c r="F24" s="115"/>
      <c r="G24" s="115"/>
      <c r="H24" s="115"/>
      <c r="I24" s="436"/>
    </row>
    <row r="25" spans="1:9" ht="12.75">
      <c r="A25" s="96" t="s">
        <v>522</v>
      </c>
      <c r="B25" s="115">
        <v>200</v>
      </c>
      <c r="C25" s="115">
        <v>9.8</v>
      </c>
      <c r="D25" s="115">
        <v>13.94</v>
      </c>
      <c r="E25" s="115">
        <v>41.73</v>
      </c>
      <c r="F25" s="115">
        <v>331.58</v>
      </c>
      <c r="G25" s="115">
        <v>0.64</v>
      </c>
      <c r="H25" s="115">
        <v>301</v>
      </c>
      <c r="I25" s="436"/>
    </row>
    <row r="26" spans="1:9" ht="12.75">
      <c r="A26" s="96"/>
      <c r="B26" s="115"/>
      <c r="C26" s="115"/>
      <c r="D26" s="115"/>
      <c r="E26" s="115"/>
      <c r="F26" s="115"/>
      <c r="G26" s="115"/>
      <c r="H26" s="115"/>
      <c r="I26" s="436"/>
    </row>
    <row r="27" spans="1:16" ht="12.75">
      <c r="A27" s="96" t="s">
        <v>523</v>
      </c>
      <c r="B27" s="115">
        <v>205</v>
      </c>
      <c r="C27" s="115">
        <v>6.55</v>
      </c>
      <c r="D27" s="115">
        <v>8.33</v>
      </c>
      <c r="E27" s="115">
        <v>35.09</v>
      </c>
      <c r="F27" s="115">
        <v>241.11</v>
      </c>
      <c r="G27" s="115">
        <v>0.51</v>
      </c>
      <c r="H27" s="115">
        <v>300</v>
      </c>
      <c r="I27" s="115">
        <v>185</v>
      </c>
      <c r="J27" s="115">
        <v>5.9</v>
      </c>
      <c r="K27" s="115">
        <v>7.5</v>
      </c>
      <c r="L27" s="115">
        <v>31.7</v>
      </c>
      <c r="M27" s="115">
        <v>217.6</v>
      </c>
      <c r="N27" s="115">
        <v>0.46</v>
      </c>
      <c r="O27" s="115">
        <v>300</v>
      </c>
      <c r="P27" t="s">
        <v>704</v>
      </c>
    </row>
    <row r="28" spans="1:22" ht="12.75">
      <c r="A28" s="111" t="s">
        <v>528</v>
      </c>
      <c r="B28" s="115">
        <v>200</v>
      </c>
      <c r="C28" s="115">
        <v>5.58</v>
      </c>
      <c r="D28" s="115">
        <v>6.12</v>
      </c>
      <c r="E28" s="115">
        <v>19.73</v>
      </c>
      <c r="F28" s="115">
        <v>156.08</v>
      </c>
      <c r="G28" s="115">
        <v>0.7</v>
      </c>
      <c r="H28" s="115">
        <v>44</v>
      </c>
      <c r="I28" s="115">
        <v>180</v>
      </c>
      <c r="J28" s="115">
        <v>5.18</v>
      </c>
      <c r="K28" s="115">
        <v>4.69</v>
      </c>
      <c r="L28" s="115">
        <v>16.96</v>
      </c>
      <c r="M28" s="115">
        <v>130.68</v>
      </c>
      <c r="N28" s="115">
        <v>0.82</v>
      </c>
      <c r="O28" s="115">
        <v>319</v>
      </c>
      <c r="P28" s="115">
        <v>150</v>
      </c>
      <c r="Q28" s="115">
        <v>4.31</v>
      </c>
      <c r="R28" s="115">
        <v>3.9</v>
      </c>
      <c r="S28" s="115">
        <v>14.1</v>
      </c>
      <c r="T28" s="115">
        <v>108.9</v>
      </c>
      <c r="U28" s="115">
        <v>0.68</v>
      </c>
      <c r="V28" s="115">
        <v>319</v>
      </c>
    </row>
    <row r="29" spans="1:22" ht="12.75">
      <c r="A29" s="97" t="s">
        <v>524</v>
      </c>
      <c r="B29" s="115">
        <v>200</v>
      </c>
      <c r="C29" s="115">
        <v>5.92</v>
      </c>
      <c r="D29" s="115">
        <v>5.93</v>
      </c>
      <c r="E29" s="115">
        <v>17.93</v>
      </c>
      <c r="F29" s="115">
        <v>148.8</v>
      </c>
      <c r="G29" s="115">
        <v>0.91</v>
      </c>
      <c r="H29" s="115">
        <v>318</v>
      </c>
      <c r="I29" s="115">
        <v>200</v>
      </c>
      <c r="J29" s="115">
        <v>7.04</v>
      </c>
      <c r="K29" s="115">
        <v>8.62</v>
      </c>
      <c r="L29" s="115">
        <v>17.77</v>
      </c>
      <c r="M29" s="115">
        <v>224.25</v>
      </c>
      <c r="N29" s="115">
        <v>1</v>
      </c>
      <c r="O29" s="115">
        <v>318</v>
      </c>
      <c r="P29" s="115">
        <v>150</v>
      </c>
      <c r="Q29" s="115"/>
      <c r="R29" s="115"/>
      <c r="S29" s="115"/>
      <c r="T29" s="115"/>
      <c r="U29" s="115"/>
      <c r="V29" s="115"/>
    </row>
    <row r="30" spans="1:23" ht="12.75">
      <c r="A30" s="96" t="s">
        <v>525</v>
      </c>
      <c r="B30" s="115" t="s">
        <v>737</v>
      </c>
      <c r="C30" s="115">
        <v>6.34</v>
      </c>
      <c r="D30" s="115">
        <v>7.76</v>
      </c>
      <c r="E30" s="115">
        <v>15.99</v>
      </c>
      <c r="F30" s="115">
        <v>201.83</v>
      </c>
      <c r="G30" s="115">
        <v>1.09</v>
      </c>
      <c r="H30" s="115">
        <v>318</v>
      </c>
      <c r="I30" s="115" t="s">
        <v>738</v>
      </c>
      <c r="J30" s="115">
        <v>5.33</v>
      </c>
      <c r="K30" s="115">
        <v>5.34</v>
      </c>
      <c r="L30" s="115">
        <v>16.14</v>
      </c>
      <c r="M30" s="115">
        <v>133.92</v>
      </c>
      <c r="N30" s="115">
        <v>0.82</v>
      </c>
      <c r="O30" s="115">
        <v>318</v>
      </c>
      <c r="P30" s="115">
        <v>150</v>
      </c>
      <c r="Q30" s="115">
        <v>5.28</v>
      </c>
      <c r="R30" s="115">
        <v>6.47</v>
      </c>
      <c r="S30" s="115">
        <v>13.32</v>
      </c>
      <c r="T30" s="115">
        <v>168.19</v>
      </c>
      <c r="U30" s="115">
        <v>0.75</v>
      </c>
      <c r="V30" s="115">
        <v>318</v>
      </c>
      <c r="W30" t="s">
        <v>822</v>
      </c>
    </row>
    <row r="31" spans="1:23" ht="12.75">
      <c r="A31" s="96" t="s">
        <v>526</v>
      </c>
      <c r="B31" s="115"/>
      <c r="C31" s="115"/>
      <c r="D31" s="115"/>
      <c r="E31" s="115"/>
      <c r="F31" s="115"/>
      <c r="G31" s="115"/>
      <c r="H31" s="115"/>
      <c r="I31" s="115">
        <v>180</v>
      </c>
      <c r="J31" s="115">
        <v>6.26</v>
      </c>
      <c r="K31" s="115">
        <v>7.25</v>
      </c>
      <c r="L31" s="115">
        <v>18.82</v>
      </c>
      <c r="M31" s="115">
        <v>208.92</v>
      </c>
      <c r="N31" s="115">
        <v>0.9</v>
      </c>
      <c r="O31" s="115">
        <v>317</v>
      </c>
      <c r="P31" s="115">
        <v>150</v>
      </c>
      <c r="Q31" s="115">
        <v>4.44</v>
      </c>
      <c r="R31" s="115">
        <v>4.45</v>
      </c>
      <c r="S31" s="115">
        <v>13.45</v>
      </c>
      <c r="T31" s="115">
        <v>111.6</v>
      </c>
      <c r="U31" s="115">
        <v>0.68</v>
      </c>
      <c r="V31" s="115">
        <v>318</v>
      </c>
      <c r="W31" t="s">
        <v>819</v>
      </c>
    </row>
    <row r="32" spans="1:15" ht="12.75">
      <c r="A32" s="96" t="s">
        <v>823</v>
      </c>
      <c r="B32" s="115">
        <v>180</v>
      </c>
      <c r="C32" s="115">
        <v>4.91</v>
      </c>
      <c r="D32" s="115">
        <v>4.62</v>
      </c>
      <c r="E32" s="115">
        <v>16.76</v>
      </c>
      <c r="F32" s="115">
        <v>128.16</v>
      </c>
      <c r="G32" s="115">
        <v>0.82</v>
      </c>
      <c r="H32" s="115">
        <v>317</v>
      </c>
      <c r="I32" s="115">
        <v>150</v>
      </c>
      <c r="J32" s="115">
        <v>4.09</v>
      </c>
      <c r="K32" s="115">
        <v>3.85</v>
      </c>
      <c r="L32" s="115">
        <v>13.97</v>
      </c>
      <c r="M32" s="115">
        <v>106.8</v>
      </c>
      <c r="N32" s="115">
        <v>0.68</v>
      </c>
      <c r="O32" s="115">
        <v>317</v>
      </c>
    </row>
    <row r="33" spans="1:15" ht="12.75">
      <c r="A33" s="96" t="s">
        <v>824</v>
      </c>
      <c r="B33" s="115">
        <v>180</v>
      </c>
      <c r="C33" s="115">
        <v>6.26</v>
      </c>
      <c r="D33" s="115">
        <v>7.25</v>
      </c>
      <c r="E33" s="115">
        <v>18.82</v>
      </c>
      <c r="F33" s="115">
        <v>208.92</v>
      </c>
      <c r="G33" s="115">
        <v>1.09</v>
      </c>
      <c r="H33" s="115">
        <v>317</v>
      </c>
      <c r="I33" s="115">
        <v>150</v>
      </c>
      <c r="J33" s="115">
        <v>5.22</v>
      </c>
      <c r="K33" s="115">
        <v>6.05</v>
      </c>
      <c r="L33" s="115">
        <v>15.68</v>
      </c>
      <c r="M33" s="115">
        <v>174.1</v>
      </c>
      <c r="N33" s="115">
        <v>0.91</v>
      </c>
      <c r="O33" s="115">
        <v>317</v>
      </c>
    </row>
    <row r="34" spans="1:9" ht="12.75">
      <c r="A34" s="96"/>
      <c r="B34" s="115"/>
      <c r="C34" s="115"/>
      <c r="D34" s="115"/>
      <c r="E34" s="115"/>
      <c r="F34" s="115"/>
      <c r="G34" s="115"/>
      <c r="H34" s="115"/>
      <c r="I34" s="436"/>
    </row>
    <row r="35" spans="1:9" ht="12.75">
      <c r="A35" s="96" t="s">
        <v>527</v>
      </c>
      <c r="B35" s="115">
        <v>200</v>
      </c>
      <c r="C35" s="115">
        <v>4.94</v>
      </c>
      <c r="D35" s="115">
        <v>6.06</v>
      </c>
      <c r="E35" s="115">
        <v>18.62</v>
      </c>
      <c r="F35" s="115">
        <v>148.54</v>
      </c>
      <c r="G35" s="115">
        <v>0.7</v>
      </c>
      <c r="H35" s="115">
        <v>43</v>
      </c>
      <c r="I35" s="436"/>
    </row>
    <row r="36" spans="1:19" ht="12.75">
      <c r="A36" s="96" t="s">
        <v>825</v>
      </c>
      <c r="B36" s="115">
        <v>180</v>
      </c>
      <c r="C36" s="115">
        <v>5.18</v>
      </c>
      <c r="D36" s="115">
        <v>4.69</v>
      </c>
      <c r="E36" s="115">
        <v>16.96</v>
      </c>
      <c r="F36" s="115">
        <v>130.68</v>
      </c>
      <c r="G36" s="115">
        <v>0.82</v>
      </c>
      <c r="H36" s="115">
        <v>319</v>
      </c>
      <c r="I36" s="96" t="s">
        <v>528</v>
      </c>
      <c r="J36" s="115"/>
      <c r="K36" s="115"/>
      <c r="L36" s="115">
        <v>150</v>
      </c>
      <c r="M36" s="115">
        <v>5.18</v>
      </c>
      <c r="N36" s="115">
        <v>4.69</v>
      </c>
      <c r="O36" s="115">
        <v>16.96</v>
      </c>
      <c r="P36" s="115">
        <v>130.68</v>
      </c>
      <c r="Q36" s="115">
        <v>0.68</v>
      </c>
      <c r="R36" s="115">
        <v>319</v>
      </c>
      <c r="S36" t="s">
        <v>819</v>
      </c>
    </row>
    <row r="37" spans="1:19" ht="12.75">
      <c r="A37" s="96" t="s">
        <v>826</v>
      </c>
      <c r="B37" s="115">
        <v>180</v>
      </c>
      <c r="C37" s="115">
        <v>6.66</v>
      </c>
      <c r="D37" s="115">
        <v>6.38</v>
      </c>
      <c r="E37" s="115">
        <v>19.4</v>
      </c>
      <c r="F37" s="115">
        <v>174.07</v>
      </c>
      <c r="G37" s="115">
        <v>1.09</v>
      </c>
      <c r="H37" s="115">
        <v>319</v>
      </c>
      <c r="I37" s="436" t="s">
        <v>704</v>
      </c>
      <c r="L37" s="115">
        <v>150</v>
      </c>
      <c r="M37" s="115">
        <v>6.41</v>
      </c>
      <c r="N37" s="115">
        <v>6.1</v>
      </c>
      <c r="O37" s="115">
        <v>18.99</v>
      </c>
      <c r="P37" s="115">
        <v>166.84</v>
      </c>
      <c r="Q37" s="115">
        <v>0.91</v>
      </c>
      <c r="R37" s="115">
        <v>319</v>
      </c>
      <c r="S37" t="s">
        <v>822</v>
      </c>
    </row>
    <row r="38" spans="1:16" ht="16.5" thickBot="1">
      <c r="A38" s="96" t="s">
        <v>955</v>
      </c>
      <c r="B38" s="115">
        <v>180</v>
      </c>
      <c r="C38" s="446">
        <v>6.64</v>
      </c>
      <c r="D38" s="447">
        <v>7.5</v>
      </c>
      <c r="E38" s="447">
        <v>18.71</v>
      </c>
      <c r="F38" s="447">
        <v>212.01</v>
      </c>
      <c r="G38" s="447">
        <v>1.09</v>
      </c>
      <c r="H38" s="115">
        <v>316</v>
      </c>
      <c r="I38" s="115">
        <v>150</v>
      </c>
      <c r="J38" s="115">
        <v>4.35</v>
      </c>
      <c r="K38" s="115">
        <v>4.11</v>
      </c>
      <c r="L38" s="115">
        <v>13.93</v>
      </c>
      <c r="M38" s="115">
        <v>110.1</v>
      </c>
      <c r="N38" s="115">
        <v>0.68</v>
      </c>
      <c r="O38" s="115">
        <v>316</v>
      </c>
      <c r="P38" t="s">
        <v>819</v>
      </c>
    </row>
    <row r="39" spans="1:16" ht="12.75">
      <c r="A39" s="96" t="s">
        <v>875</v>
      </c>
      <c r="B39" s="115">
        <v>180</v>
      </c>
      <c r="C39" s="115">
        <v>5.22</v>
      </c>
      <c r="D39" s="115">
        <v>4.93</v>
      </c>
      <c r="E39" s="115">
        <v>16.17</v>
      </c>
      <c r="F39" s="115">
        <v>132.12</v>
      </c>
      <c r="G39" s="115">
        <v>0.82</v>
      </c>
      <c r="H39" s="115">
        <v>316</v>
      </c>
      <c r="I39" s="115">
        <v>150</v>
      </c>
      <c r="J39" s="115">
        <v>5.54</v>
      </c>
      <c r="K39" s="115">
        <v>6.25</v>
      </c>
      <c r="L39" s="115">
        <v>15.59</v>
      </c>
      <c r="M39" s="115">
        <v>176.69</v>
      </c>
      <c r="N39" s="115">
        <v>0.91</v>
      </c>
      <c r="O39" s="115">
        <v>316</v>
      </c>
      <c r="P39" t="s">
        <v>822</v>
      </c>
    </row>
    <row r="40" spans="1:9" ht="12.75">
      <c r="A40" s="96" t="s">
        <v>649</v>
      </c>
      <c r="B40" s="115">
        <v>200</v>
      </c>
      <c r="C40" s="115">
        <v>5.56</v>
      </c>
      <c r="D40" s="115">
        <v>5.16</v>
      </c>
      <c r="E40" s="115">
        <v>18.35</v>
      </c>
      <c r="F40" s="115">
        <v>142.12</v>
      </c>
      <c r="G40" s="115">
        <v>0.91</v>
      </c>
      <c r="H40" s="115">
        <v>314</v>
      </c>
      <c r="I40" s="436"/>
    </row>
    <row r="41" spans="1:16" ht="16.5" thickBot="1">
      <c r="A41" s="96" t="s">
        <v>816</v>
      </c>
      <c r="B41" s="115">
        <v>180</v>
      </c>
      <c r="C41" s="115" t="s">
        <v>817</v>
      </c>
      <c r="D41" s="115">
        <v>4.64</v>
      </c>
      <c r="E41" s="115">
        <v>16.52</v>
      </c>
      <c r="F41" s="115">
        <v>127.98</v>
      </c>
      <c r="G41" s="115">
        <v>0.82</v>
      </c>
      <c r="H41" s="115">
        <v>314</v>
      </c>
      <c r="I41" s="470">
        <v>150</v>
      </c>
      <c r="J41" s="446">
        <v>4.17</v>
      </c>
      <c r="K41" s="447">
        <v>3.87</v>
      </c>
      <c r="L41" s="447">
        <v>13.77</v>
      </c>
      <c r="M41" s="447">
        <v>106.65</v>
      </c>
      <c r="N41" s="447">
        <v>0.68</v>
      </c>
      <c r="O41" s="473">
        <v>314</v>
      </c>
      <c r="P41" s="118" t="s">
        <v>819</v>
      </c>
    </row>
    <row r="42" spans="1:21" ht="16.5" thickBot="1">
      <c r="A42" s="96" t="s">
        <v>818</v>
      </c>
      <c r="B42" s="115">
        <v>180</v>
      </c>
      <c r="C42" s="115">
        <v>6.42</v>
      </c>
      <c r="D42" s="115">
        <v>7.28</v>
      </c>
      <c r="E42" s="115">
        <v>18.74</v>
      </c>
      <c r="F42" s="115">
        <v>209.48</v>
      </c>
      <c r="G42" s="115">
        <v>1.09</v>
      </c>
      <c r="H42" s="115">
        <v>314</v>
      </c>
      <c r="I42" s="470">
        <v>150</v>
      </c>
      <c r="J42" s="471">
        <v>5.35</v>
      </c>
      <c r="K42" s="472">
        <v>6.07</v>
      </c>
      <c r="L42" s="472">
        <v>15.62</v>
      </c>
      <c r="M42" s="472">
        <v>174.56</v>
      </c>
      <c r="N42" s="472">
        <v>0.91</v>
      </c>
      <c r="O42" s="118">
        <v>314</v>
      </c>
      <c r="Q42" s="446"/>
      <c r="R42" s="447"/>
      <c r="S42" s="447"/>
      <c r="T42" s="447"/>
      <c r="U42" s="447"/>
    </row>
    <row r="43" spans="1:9" ht="12.75">
      <c r="A43" s="96"/>
      <c r="B43" s="115"/>
      <c r="C43" s="115"/>
      <c r="D43" s="115"/>
      <c r="E43" s="115"/>
      <c r="F43" s="115"/>
      <c r="G43" s="115"/>
      <c r="H43" s="115"/>
      <c r="I43" s="436"/>
    </row>
    <row r="44" spans="1:22" ht="12.75">
      <c r="A44" s="96" t="s">
        <v>806</v>
      </c>
      <c r="B44" s="115">
        <v>180</v>
      </c>
      <c r="C44" s="115">
        <v>4.94</v>
      </c>
      <c r="D44" s="115">
        <v>4.55</v>
      </c>
      <c r="E44" s="115">
        <v>14.49</v>
      </c>
      <c r="F44" s="115">
        <v>118.62</v>
      </c>
      <c r="G44" s="115">
        <v>0.88</v>
      </c>
      <c r="H44" s="115">
        <v>313</v>
      </c>
      <c r="I44" s="115">
        <v>150</v>
      </c>
      <c r="J44" s="115">
        <v>4.12</v>
      </c>
      <c r="K44" s="115">
        <v>3.79</v>
      </c>
      <c r="L44" s="115">
        <v>12.08</v>
      </c>
      <c r="M44" s="115">
        <v>98.85</v>
      </c>
      <c r="N44" s="115">
        <v>0.73</v>
      </c>
      <c r="O44" s="115">
        <v>313</v>
      </c>
      <c r="P44" s="115"/>
      <c r="Q44" s="115"/>
      <c r="R44" s="115"/>
      <c r="S44" s="115"/>
      <c r="T44" s="115"/>
      <c r="U44" s="115"/>
      <c r="V44" s="115"/>
    </row>
    <row r="45" spans="1:22" ht="12.75">
      <c r="A45" s="96" t="s">
        <v>807</v>
      </c>
      <c r="B45" s="115">
        <v>180</v>
      </c>
      <c r="C45" s="115">
        <v>6.42</v>
      </c>
      <c r="D45" s="115">
        <v>6.24</v>
      </c>
      <c r="E45" s="115">
        <v>16.93</v>
      </c>
      <c r="F45" s="115">
        <v>162.01</v>
      </c>
      <c r="G45" s="115">
        <v>1.15</v>
      </c>
      <c r="H45" s="115">
        <v>313</v>
      </c>
      <c r="I45" s="115">
        <v>150</v>
      </c>
      <c r="J45" s="115">
        <v>5.35</v>
      </c>
      <c r="K45" s="115">
        <v>5.97</v>
      </c>
      <c r="L45" s="115">
        <v>13.88</v>
      </c>
      <c r="M45" s="115">
        <v>167.93</v>
      </c>
      <c r="N45" s="115">
        <v>0.96</v>
      </c>
      <c r="O45" s="115">
        <v>313</v>
      </c>
      <c r="P45" s="115"/>
      <c r="Q45" s="115"/>
      <c r="R45" s="115"/>
      <c r="S45" s="115"/>
      <c r="T45" s="115"/>
      <c r="U45" s="115"/>
      <c r="V45" s="115"/>
    </row>
    <row r="46" spans="1:9" ht="12.75">
      <c r="A46" s="96"/>
      <c r="B46" s="115"/>
      <c r="C46" s="115"/>
      <c r="D46" s="115"/>
      <c r="E46" s="115"/>
      <c r="F46" s="115"/>
      <c r="G46" s="115"/>
      <c r="H46" s="115"/>
      <c r="I46" s="436"/>
    </row>
    <row r="47" spans="1:15" ht="12.75">
      <c r="A47" s="96" t="s">
        <v>810</v>
      </c>
      <c r="B47" s="115">
        <v>180</v>
      </c>
      <c r="C47" s="115">
        <v>6.27</v>
      </c>
      <c r="D47" s="115">
        <v>5.99</v>
      </c>
      <c r="E47" s="115">
        <v>18.63</v>
      </c>
      <c r="F47" s="115">
        <v>153.54</v>
      </c>
      <c r="G47" s="115">
        <v>0.94</v>
      </c>
      <c r="H47" s="115">
        <v>310</v>
      </c>
      <c r="I47" s="115">
        <v>150</v>
      </c>
      <c r="J47" s="115">
        <v>5.23</v>
      </c>
      <c r="K47" s="115">
        <v>5</v>
      </c>
      <c r="L47" s="115">
        <v>15.53</v>
      </c>
      <c r="M47" s="115">
        <v>127.95</v>
      </c>
      <c r="N47" s="115">
        <v>0.78</v>
      </c>
      <c r="O47" s="115">
        <v>310</v>
      </c>
    </row>
    <row r="48" spans="1:15" ht="12.75">
      <c r="A48" s="96" t="s">
        <v>811</v>
      </c>
      <c r="B48" s="115">
        <v>180</v>
      </c>
      <c r="C48" s="115">
        <v>7.05</v>
      </c>
      <c r="D48" s="115">
        <v>8.32</v>
      </c>
      <c r="E48" s="115">
        <v>19.11</v>
      </c>
      <c r="F48" s="115">
        <v>223.16</v>
      </c>
      <c r="G48" s="115">
        <v>1.12</v>
      </c>
      <c r="H48" s="115">
        <v>310</v>
      </c>
      <c r="I48" s="115">
        <v>150</v>
      </c>
      <c r="J48" s="115">
        <v>5.87</v>
      </c>
      <c r="K48" s="115">
        <v>6.93</v>
      </c>
      <c r="L48" s="115">
        <v>15.92</v>
      </c>
      <c r="M48" s="115">
        <v>185.97</v>
      </c>
      <c r="N48" s="115">
        <v>0.93</v>
      </c>
      <c r="O48" s="115">
        <v>310</v>
      </c>
    </row>
    <row r="49" spans="1:9" ht="12.75">
      <c r="A49" s="96"/>
      <c r="B49" s="115"/>
      <c r="C49" s="115"/>
      <c r="D49" s="115"/>
      <c r="E49" s="115"/>
      <c r="F49" s="115"/>
      <c r="G49" s="115"/>
      <c r="H49" s="115"/>
      <c r="I49" s="436"/>
    </row>
    <row r="50" spans="1:15" ht="12.75">
      <c r="A50" s="96" t="s">
        <v>808</v>
      </c>
      <c r="B50" s="115">
        <v>180</v>
      </c>
      <c r="C50" s="115">
        <v>4.35</v>
      </c>
      <c r="D50" s="115">
        <v>4.76</v>
      </c>
      <c r="E50" s="115">
        <v>12.98</v>
      </c>
      <c r="F50" s="115">
        <v>112.14</v>
      </c>
      <c r="G50" s="115">
        <v>0.88</v>
      </c>
      <c r="H50" s="115">
        <v>311</v>
      </c>
      <c r="I50" s="115">
        <v>150</v>
      </c>
      <c r="J50" s="115">
        <v>3.62</v>
      </c>
      <c r="K50" s="115">
        <v>3.97</v>
      </c>
      <c r="L50" s="115">
        <v>10.82</v>
      </c>
      <c r="M50" s="115">
        <v>93.45</v>
      </c>
      <c r="N50" s="115">
        <v>0.74</v>
      </c>
      <c r="O50" s="115">
        <v>311</v>
      </c>
    </row>
    <row r="51" spans="1:15" ht="12.75">
      <c r="A51" s="96" t="s">
        <v>809</v>
      </c>
      <c r="B51" s="115">
        <v>180</v>
      </c>
      <c r="C51" s="115">
        <v>5.68</v>
      </c>
      <c r="D51" s="115">
        <v>7.42</v>
      </c>
      <c r="E51" s="115">
        <v>15.08</v>
      </c>
      <c r="F51" s="115">
        <v>194.27</v>
      </c>
      <c r="G51" s="115">
        <v>1.15</v>
      </c>
      <c r="H51" s="115">
        <v>311</v>
      </c>
      <c r="I51" s="115">
        <v>150</v>
      </c>
      <c r="J51" s="115">
        <v>4.74</v>
      </c>
      <c r="K51" s="115">
        <v>6.18</v>
      </c>
      <c r="L51" s="115">
        <v>12.56</v>
      </c>
      <c r="M51" s="115">
        <v>161.9</v>
      </c>
      <c r="N51" s="115">
        <v>0.97</v>
      </c>
      <c r="O51" s="115">
        <v>311</v>
      </c>
    </row>
    <row r="52" spans="1:9" ht="12.75">
      <c r="A52" s="97"/>
      <c r="B52" s="115"/>
      <c r="C52" s="115"/>
      <c r="D52" s="115"/>
      <c r="E52" s="115"/>
      <c r="F52" s="115"/>
      <c r="G52" s="115"/>
      <c r="H52" s="115"/>
      <c r="I52" s="436"/>
    </row>
    <row r="53" spans="1:15" ht="12.75">
      <c r="A53" s="96" t="s">
        <v>820</v>
      </c>
      <c r="B53" s="115">
        <v>180</v>
      </c>
      <c r="C53" s="115">
        <v>5.37</v>
      </c>
      <c r="D53" s="115">
        <v>4.93</v>
      </c>
      <c r="E53" s="115">
        <v>15.37</v>
      </c>
      <c r="F53" s="115">
        <v>127.98</v>
      </c>
      <c r="G53" s="115">
        <v>0.82</v>
      </c>
      <c r="H53" s="115">
        <v>315</v>
      </c>
      <c r="I53" s="115">
        <v>150</v>
      </c>
      <c r="J53" s="115">
        <v>4.48</v>
      </c>
      <c r="K53" s="115">
        <v>4.11</v>
      </c>
      <c r="L53" s="115">
        <v>12.81</v>
      </c>
      <c r="M53" s="115">
        <v>106.65</v>
      </c>
      <c r="N53" s="115">
        <v>0.68</v>
      </c>
      <c r="O53" s="115">
        <v>315</v>
      </c>
    </row>
    <row r="54" spans="1:15" ht="12.75">
      <c r="A54" s="96" t="s">
        <v>821</v>
      </c>
      <c r="B54" s="115">
        <v>180</v>
      </c>
      <c r="C54" s="115">
        <v>6.73</v>
      </c>
      <c r="D54" s="115">
        <v>7.57</v>
      </c>
      <c r="E54" s="115">
        <v>18.5</v>
      </c>
      <c r="F54" s="115">
        <v>212.6</v>
      </c>
      <c r="G54" s="115">
        <v>1.09</v>
      </c>
      <c r="H54" s="115">
        <v>315</v>
      </c>
      <c r="I54" s="115">
        <v>150</v>
      </c>
      <c r="J54" s="115">
        <v>5.61</v>
      </c>
      <c r="K54" s="115">
        <v>6.31</v>
      </c>
      <c r="L54" s="115">
        <v>15.42</v>
      </c>
      <c r="M54" s="115">
        <v>176.8</v>
      </c>
      <c r="N54" s="115">
        <v>0.91</v>
      </c>
      <c r="O54" s="115">
        <v>315</v>
      </c>
    </row>
    <row r="55" spans="1:9" ht="12.75">
      <c r="A55" s="97"/>
      <c r="B55" s="115"/>
      <c r="C55" s="115"/>
      <c r="D55" s="115"/>
      <c r="E55" s="115"/>
      <c r="F55" s="115"/>
      <c r="G55" s="115"/>
      <c r="H55" s="115"/>
      <c r="I55" s="436"/>
    </row>
    <row r="56" spans="1:15" ht="16.5" thickBot="1">
      <c r="A56" s="96" t="s">
        <v>812</v>
      </c>
      <c r="B56" s="115">
        <v>180</v>
      </c>
      <c r="C56" s="115">
        <v>4.84</v>
      </c>
      <c r="D56" s="115">
        <v>4.83</v>
      </c>
      <c r="E56" s="115">
        <v>17.68</v>
      </c>
      <c r="F56" s="115">
        <v>133.38</v>
      </c>
      <c r="G56" s="115">
        <v>0.88</v>
      </c>
      <c r="H56" s="115">
        <v>312</v>
      </c>
      <c r="I56" s="115">
        <v>150</v>
      </c>
      <c r="J56" s="446">
        <v>4.03</v>
      </c>
      <c r="K56" s="447">
        <v>4.03</v>
      </c>
      <c r="L56" s="447">
        <v>14.7</v>
      </c>
      <c r="M56" s="447">
        <v>111.15</v>
      </c>
      <c r="N56" s="447">
        <v>0.73</v>
      </c>
      <c r="O56" s="115">
        <v>312</v>
      </c>
    </row>
    <row r="57" spans="1:15" ht="12.75">
      <c r="A57" s="96" t="s">
        <v>813</v>
      </c>
      <c r="B57" s="115">
        <v>180</v>
      </c>
      <c r="C57" s="115">
        <v>6.18</v>
      </c>
      <c r="D57" s="115">
        <v>6.52</v>
      </c>
      <c r="E57" s="115">
        <v>20.12</v>
      </c>
      <c r="F57" s="115">
        <v>176.77</v>
      </c>
      <c r="G57" s="115">
        <v>1.13</v>
      </c>
      <c r="H57" s="115">
        <v>312</v>
      </c>
      <c r="I57" s="115">
        <v>150</v>
      </c>
      <c r="J57" s="115">
        <v>5.26</v>
      </c>
      <c r="K57" s="115">
        <v>5.44</v>
      </c>
      <c r="L57" s="115">
        <v>16.73</v>
      </c>
      <c r="M57" s="115">
        <v>147.31</v>
      </c>
      <c r="N57" s="115">
        <v>0.96</v>
      </c>
      <c r="O57" s="115">
        <v>312</v>
      </c>
    </row>
    <row r="58" spans="1:15" ht="16.5" thickBot="1">
      <c r="A58" s="96" t="s">
        <v>814</v>
      </c>
      <c r="B58" s="115">
        <v>180</v>
      </c>
      <c r="C58" s="115">
        <v>5.58</v>
      </c>
      <c r="D58" s="115">
        <v>5.55</v>
      </c>
      <c r="E58" s="115">
        <v>15.59</v>
      </c>
      <c r="F58" s="115">
        <v>134.64</v>
      </c>
      <c r="G58" s="115">
        <v>0.88</v>
      </c>
      <c r="H58" s="115">
        <v>312</v>
      </c>
      <c r="I58" s="115">
        <v>150</v>
      </c>
      <c r="J58" s="446">
        <v>4.66</v>
      </c>
      <c r="K58" s="447">
        <v>4.63</v>
      </c>
      <c r="L58" s="447">
        <v>13</v>
      </c>
      <c r="M58" s="447">
        <v>112.2</v>
      </c>
      <c r="N58" s="447">
        <v>0.73</v>
      </c>
      <c r="O58" s="115">
        <v>312</v>
      </c>
    </row>
    <row r="59" spans="1:15" ht="12.75">
      <c r="A59" s="96" t="s">
        <v>815</v>
      </c>
      <c r="B59" s="115">
        <v>180</v>
      </c>
      <c r="C59" s="115">
        <v>7.06</v>
      </c>
      <c r="D59" s="115">
        <v>7.24</v>
      </c>
      <c r="E59" s="115">
        <v>18.03</v>
      </c>
      <c r="F59" s="115">
        <v>178.03</v>
      </c>
      <c r="G59" s="115">
        <v>1.13</v>
      </c>
      <c r="H59" s="115">
        <v>312</v>
      </c>
      <c r="I59" s="115">
        <v>150</v>
      </c>
      <c r="J59" s="115">
        <v>5.89</v>
      </c>
      <c r="K59" s="115">
        <v>6.04</v>
      </c>
      <c r="L59" s="115">
        <v>15.03</v>
      </c>
      <c r="M59" s="115">
        <v>148.36</v>
      </c>
      <c r="N59" s="115">
        <v>0.96</v>
      </c>
      <c r="O59" s="115">
        <v>312</v>
      </c>
    </row>
    <row r="60" spans="1:9" ht="12.75">
      <c r="A60" s="96" t="s">
        <v>827</v>
      </c>
      <c r="B60" s="115">
        <v>155</v>
      </c>
      <c r="C60" s="115">
        <v>4.1</v>
      </c>
      <c r="D60" s="115">
        <v>4.45</v>
      </c>
      <c r="E60" s="115">
        <v>21.93</v>
      </c>
      <c r="F60" s="115">
        <v>144</v>
      </c>
      <c r="G60" s="115">
        <v>1.52</v>
      </c>
      <c r="H60" s="115">
        <v>303</v>
      </c>
      <c r="I60" s="436" t="s">
        <v>704</v>
      </c>
    </row>
    <row r="61" spans="2:9" ht="12.75">
      <c r="B61" s="115">
        <v>180</v>
      </c>
      <c r="C61" s="115">
        <v>4.97</v>
      </c>
      <c r="D61" s="115">
        <v>5.33</v>
      </c>
      <c r="E61" s="115">
        <v>26.67</v>
      </c>
      <c r="F61" s="115">
        <v>174.6</v>
      </c>
      <c r="G61" s="115">
        <v>1.79</v>
      </c>
      <c r="H61" s="115">
        <v>303</v>
      </c>
      <c r="I61" s="436" t="s">
        <v>704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A4" sqref="A4:H4"/>
    </sheetView>
  </sheetViews>
  <sheetFormatPr defaultColWidth="9.00390625" defaultRowHeight="12.75"/>
  <cols>
    <col min="1" max="1" width="27.00390625" style="0" customWidth="1"/>
  </cols>
  <sheetData>
    <row r="2" spans="1:8" ht="12.75">
      <c r="A2" s="104" t="s">
        <v>27</v>
      </c>
      <c r="B2" s="95" t="s">
        <v>376</v>
      </c>
      <c r="C2" s="95" t="s">
        <v>377</v>
      </c>
      <c r="D2" s="95" t="s">
        <v>378</v>
      </c>
      <c r="E2" s="95" t="s">
        <v>379</v>
      </c>
      <c r="F2" s="95" t="s">
        <v>380</v>
      </c>
      <c r="G2" s="95" t="s">
        <v>381</v>
      </c>
      <c r="H2" s="95" t="s">
        <v>382</v>
      </c>
    </row>
    <row r="3" spans="1:8" ht="12.75">
      <c r="A3" s="105"/>
      <c r="B3" s="97"/>
      <c r="C3" s="97"/>
      <c r="D3" s="97"/>
      <c r="E3" s="97"/>
      <c r="F3" s="97"/>
      <c r="G3" s="97"/>
      <c r="H3" s="97"/>
    </row>
    <row r="4" spans="1:9" ht="12.75">
      <c r="A4" s="105" t="s">
        <v>533</v>
      </c>
      <c r="B4" s="115">
        <v>65</v>
      </c>
      <c r="C4" s="115">
        <v>5.82</v>
      </c>
      <c r="D4" s="115">
        <v>9.02</v>
      </c>
      <c r="E4" s="115">
        <v>1.52</v>
      </c>
      <c r="F4" s="115">
        <v>110.54</v>
      </c>
      <c r="G4" s="115">
        <v>0.25</v>
      </c>
      <c r="H4" s="115">
        <v>400</v>
      </c>
      <c r="I4" s="97" t="s">
        <v>704</v>
      </c>
    </row>
    <row r="5" spans="1:8" ht="12.75">
      <c r="A5" s="105" t="s">
        <v>533</v>
      </c>
      <c r="B5" s="115">
        <v>130</v>
      </c>
      <c r="C5" s="115">
        <v>11.64</v>
      </c>
      <c r="D5" s="115">
        <v>18.06</v>
      </c>
      <c r="E5" s="115">
        <v>3.05</v>
      </c>
      <c r="F5" s="115">
        <v>221.3</v>
      </c>
      <c r="G5" s="115">
        <v>0.26</v>
      </c>
      <c r="H5" s="115">
        <v>400</v>
      </c>
    </row>
    <row r="6" spans="1:8" ht="12.75">
      <c r="A6" s="105"/>
      <c r="B6" s="115"/>
      <c r="C6" s="115"/>
      <c r="D6" s="115"/>
      <c r="E6" s="115"/>
      <c r="F6" s="115"/>
      <c r="G6" s="115"/>
      <c r="H6" s="115"/>
    </row>
    <row r="7" spans="1:9" ht="12.75">
      <c r="A7" s="105" t="s">
        <v>534</v>
      </c>
      <c r="B7" s="115">
        <v>75</v>
      </c>
      <c r="C7" s="115">
        <v>5.12</v>
      </c>
      <c r="D7" s="115">
        <v>6.25</v>
      </c>
      <c r="E7" s="115">
        <v>2.5</v>
      </c>
      <c r="F7" s="115">
        <v>86.73</v>
      </c>
      <c r="G7" s="115">
        <v>1.75</v>
      </c>
      <c r="H7" s="115">
        <v>401</v>
      </c>
      <c r="I7" t="s">
        <v>704</v>
      </c>
    </row>
    <row r="8" spans="1:9" ht="12.75">
      <c r="A8" s="105" t="s">
        <v>535</v>
      </c>
      <c r="B8" s="115">
        <v>150</v>
      </c>
      <c r="C8" s="115">
        <v>10.24</v>
      </c>
      <c r="D8" s="115">
        <v>12.5</v>
      </c>
      <c r="E8" s="115">
        <v>5</v>
      </c>
      <c r="F8" s="115">
        <v>173.46</v>
      </c>
      <c r="G8" s="115">
        <v>3.5</v>
      </c>
      <c r="H8" s="115">
        <v>401</v>
      </c>
      <c r="I8" t="s">
        <v>704</v>
      </c>
    </row>
    <row r="9" spans="1:8" ht="12.75">
      <c r="A9" s="105"/>
      <c r="B9" s="115"/>
      <c r="C9" s="115"/>
      <c r="D9" s="115"/>
      <c r="E9" s="115"/>
      <c r="F9" s="115"/>
      <c r="G9" s="115"/>
      <c r="H9" s="115"/>
    </row>
    <row r="10" spans="1:8" ht="12.75">
      <c r="A10" s="105" t="s">
        <v>536</v>
      </c>
      <c r="B10" s="115">
        <v>165</v>
      </c>
      <c r="C10" s="115">
        <v>12.44</v>
      </c>
      <c r="D10" s="115">
        <v>23.14</v>
      </c>
      <c r="E10" s="115">
        <v>5.94</v>
      </c>
      <c r="F10" s="115">
        <v>282</v>
      </c>
      <c r="G10" s="115">
        <v>2.06</v>
      </c>
      <c r="H10" s="115">
        <v>403</v>
      </c>
    </row>
    <row r="11" spans="1:8" ht="12.75">
      <c r="A11" s="105" t="s">
        <v>536</v>
      </c>
      <c r="B11" s="115">
        <v>85</v>
      </c>
      <c r="C11" s="115">
        <v>6.22</v>
      </c>
      <c r="D11" s="115">
        <v>11.57</v>
      </c>
      <c r="E11" s="115">
        <v>2.97</v>
      </c>
      <c r="F11" s="115">
        <v>141</v>
      </c>
      <c r="G11" s="115">
        <v>1.03</v>
      </c>
      <c r="H11" s="115">
        <v>403</v>
      </c>
    </row>
    <row r="12" spans="1:9" ht="12.75">
      <c r="A12" s="105" t="s">
        <v>536</v>
      </c>
      <c r="B12" s="115">
        <v>65</v>
      </c>
      <c r="C12" s="115">
        <v>4.56</v>
      </c>
      <c r="D12" s="115">
        <v>9.44</v>
      </c>
      <c r="E12" s="115">
        <v>2.26</v>
      </c>
      <c r="F12" s="115">
        <v>112</v>
      </c>
      <c r="G12" s="115">
        <v>0.78</v>
      </c>
      <c r="H12" s="115">
        <v>403</v>
      </c>
      <c r="I12" t="s">
        <v>704</v>
      </c>
    </row>
    <row r="13" spans="1:9" ht="12.75">
      <c r="A13" s="105" t="s">
        <v>537</v>
      </c>
      <c r="B13" s="115">
        <v>85</v>
      </c>
      <c r="C13" s="115">
        <v>9.1</v>
      </c>
      <c r="D13" s="115">
        <v>15.8</v>
      </c>
      <c r="E13" s="115">
        <v>1.4</v>
      </c>
      <c r="F13" s="115">
        <v>184</v>
      </c>
      <c r="G13" s="115">
        <v>0.17</v>
      </c>
      <c r="H13" s="115">
        <v>402</v>
      </c>
      <c r="I13" t="s">
        <v>704</v>
      </c>
    </row>
    <row r="14" spans="1:9" ht="12.75">
      <c r="A14" s="105" t="s">
        <v>682</v>
      </c>
      <c r="B14" s="115">
        <v>65</v>
      </c>
      <c r="C14" s="115">
        <v>6.95</v>
      </c>
      <c r="D14" s="115">
        <v>12.87</v>
      </c>
      <c r="E14" s="115">
        <v>1.07</v>
      </c>
      <c r="F14" s="115">
        <v>148</v>
      </c>
      <c r="G14" s="115">
        <v>0.13</v>
      </c>
      <c r="H14" s="115">
        <v>402</v>
      </c>
      <c r="I14" t="s">
        <v>704</v>
      </c>
    </row>
    <row r="32" ht="10.5" customHeight="1"/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48"/>
  <sheetViews>
    <sheetView zoomScalePageLayoutView="0" workbookViewId="0" topLeftCell="A4">
      <selection activeCell="A33" sqref="A33:H33"/>
    </sheetView>
  </sheetViews>
  <sheetFormatPr defaultColWidth="9.00390625" defaultRowHeight="12.75"/>
  <cols>
    <col min="1" max="1" width="31.125" style="0" customWidth="1"/>
  </cols>
  <sheetData>
    <row r="2" spans="1:8" ht="12.75">
      <c r="A2" s="94" t="s">
        <v>27</v>
      </c>
      <c r="B2" s="95" t="s">
        <v>376</v>
      </c>
      <c r="C2" s="95" t="s">
        <v>377</v>
      </c>
      <c r="D2" s="95" t="s">
        <v>378</v>
      </c>
      <c r="E2" s="95" t="s">
        <v>379</v>
      </c>
      <c r="F2" s="95" t="s">
        <v>380</v>
      </c>
      <c r="G2" s="95" t="s">
        <v>381</v>
      </c>
      <c r="H2" s="95" t="s">
        <v>382</v>
      </c>
    </row>
    <row r="3" spans="1:8" ht="12.75">
      <c r="A3" s="96"/>
      <c r="B3" s="115"/>
      <c r="C3" s="115"/>
      <c r="D3" s="115"/>
      <c r="E3" s="115"/>
      <c r="F3" s="115"/>
      <c r="G3" s="115"/>
      <c r="H3" s="115"/>
    </row>
    <row r="4" spans="1:8" ht="12.75">
      <c r="A4" s="96" t="s">
        <v>538</v>
      </c>
      <c r="B4" s="115">
        <v>150</v>
      </c>
      <c r="C4" s="115">
        <v>23.55</v>
      </c>
      <c r="D4" s="115">
        <v>9.62</v>
      </c>
      <c r="E4" s="115">
        <v>37.23</v>
      </c>
      <c r="F4" s="115">
        <v>329.66</v>
      </c>
      <c r="G4" s="115">
        <v>1.09</v>
      </c>
      <c r="H4" s="115">
        <v>461</v>
      </c>
    </row>
    <row r="5" spans="1:8" ht="12.75">
      <c r="A5" s="96" t="s">
        <v>538</v>
      </c>
      <c r="B5" s="115">
        <v>120</v>
      </c>
      <c r="C5" s="115">
        <v>18.84</v>
      </c>
      <c r="D5" s="115">
        <v>7.7</v>
      </c>
      <c r="E5" s="115">
        <v>29.78</v>
      </c>
      <c r="F5" s="115">
        <v>263.73</v>
      </c>
      <c r="G5" s="115">
        <v>0.87</v>
      </c>
      <c r="H5" s="115">
        <v>461</v>
      </c>
    </row>
    <row r="6" spans="1:9" ht="12.75">
      <c r="A6" s="96" t="s">
        <v>901</v>
      </c>
      <c r="B6" s="115">
        <v>100</v>
      </c>
      <c r="C6" s="115">
        <v>18.76</v>
      </c>
      <c r="D6" s="115">
        <v>12.67</v>
      </c>
      <c r="E6" s="115">
        <v>11.4</v>
      </c>
      <c r="F6" s="115">
        <v>234</v>
      </c>
      <c r="G6" s="115">
        <v>0.25</v>
      </c>
      <c r="H6" s="115">
        <v>452</v>
      </c>
      <c r="I6" t="s">
        <v>704</v>
      </c>
    </row>
    <row r="7" spans="1:9" ht="12.75">
      <c r="A7" s="96" t="s">
        <v>901</v>
      </c>
      <c r="B7" s="115" t="s">
        <v>172</v>
      </c>
      <c r="C7" s="115">
        <v>28.04</v>
      </c>
      <c r="D7" s="115">
        <v>19.01</v>
      </c>
      <c r="E7" s="115">
        <v>17.1</v>
      </c>
      <c r="F7" s="115">
        <v>351</v>
      </c>
      <c r="G7" s="115">
        <v>0.38</v>
      </c>
      <c r="H7" s="115">
        <v>452</v>
      </c>
      <c r="I7" t="s">
        <v>704</v>
      </c>
    </row>
    <row r="8" spans="1:9" ht="12.75">
      <c r="A8" s="96" t="s">
        <v>317</v>
      </c>
      <c r="B8" s="115" t="s">
        <v>172</v>
      </c>
      <c r="C8" s="115">
        <v>21.14</v>
      </c>
      <c r="D8" s="115">
        <v>17.33</v>
      </c>
      <c r="E8" s="115">
        <v>31.68</v>
      </c>
      <c r="F8" s="115">
        <v>368</v>
      </c>
      <c r="G8" s="115">
        <v>1.1</v>
      </c>
      <c r="H8" s="115">
        <v>453</v>
      </c>
      <c r="I8" t="s">
        <v>704</v>
      </c>
    </row>
    <row r="9" spans="1:8" ht="12.75">
      <c r="A9" s="96" t="s">
        <v>317</v>
      </c>
      <c r="B9" s="115">
        <v>100</v>
      </c>
      <c r="C9" s="115">
        <v>14.09</v>
      </c>
      <c r="D9" s="115">
        <v>11.55</v>
      </c>
      <c r="E9" s="115">
        <v>21.12</v>
      </c>
      <c r="F9" s="115">
        <v>245</v>
      </c>
      <c r="G9" s="115">
        <v>0.73</v>
      </c>
      <c r="H9" s="115">
        <v>453</v>
      </c>
    </row>
    <row r="10" spans="1:15" ht="12.75">
      <c r="A10" s="96" t="s">
        <v>903</v>
      </c>
      <c r="B10" s="115" t="s">
        <v>902</v>
      </c>
      <c r="C10" s="115">
        <v>18.69</v>
      </c>
      <c r="D10" s="115">
        <v>12.67</v>
      </c>
      <c r="E10" s="115">
        <v>11.4</v>
      </c>
      <c r="F10" s="115">
        <v>234</v>
      </c>
      <c r="G10" s="115">
        <v>0.25</v>
      </c>
      <c r="H10" s="115">
        <v>451</v>
      </c>
      <c r="I10" s="436" t="s">
        <v>704</v>
      </c>
      <c r="J10" s="436"/>
      <c r="K10" s="436"/>
      <c r="L10" s="436"/>
      <c r="M10" s="436"/>
      <c r="N10" s="436"/>
      <c r="O10" s="436"/>
    </row>
    <row r="11" spans="1:15" ht="12.75">
      <c r="A11" s="96" t="s">
        <v>539</v>
      </c>
      <c r="B11" s="115">
        <v>130</v>
      </c>
      <c r="C11" s="115">
        <v>18.65</v>
      </c>
      <c r="D11" s="115">
        <v>12.67</v>
      </c>
      <c r="E11" s="115">
        <v>11.4</v>
      </c>
      <c r="F11" s="115">
        <v>234</v>
      </c>
      <c r="G11" s="115">
        <v>0.25</v>
      </c>
      <c r="H11" s="115">
        <v>465</v>
      </c>
      <c r="I11" s="115">
        <v>100</v>
      </c>
      <c r="J11" s="115">
        <v>19.11</v>
      </c>
      <c r="K11" s="115">
        <v>4.98</v>
      </c>
      <c r="L11" s="115">
        <v>26.39</v>
      </c>
      <c r="M11" s="115">
        <v>226.9</v>
      </c>
      <c r="N11" s="115">
        <v>0.23</v>
      </c>
      <c r="O11" s="115">
        <v>460</v>
      </c>
    </row>
    <row r="12" spans="1:15" ht="12.75">
      <c r="A12" s="96"/>
      <c r="B12" s="115"/>
      <c r="C12" s="115"/>
      <c r="D12" s="115"/>
      <c r="E12" s="115"/>
      <c r="F12" s="115"/>
      <c r="G12" s="115"/>
      <c r="H12" s="115"/>
      <c r="I12" s="117"/>
      <c r="J12" s="117"/>
      <c r="K12" s="117"/>
      <c r="L12" s="117"/>
      <c r="M12" s="117"/>
      <c r="N12" s="117"/>
      <c r="O12" s="117"/>
    </row>
    <row r="13" spans="1:9" ht="12.75">
      <c r="A13" s="96" t="s">
        <v>900</v>
      </c>
      <c r="B13" s="115" t="s">
        <v>894</v>
      </c>
      <c r="C13" s="115">
        <v>15.4</v>
      </c>
      <c r="D13" s="115">
        <v>10.76</v>
      </c>
      <c r="E13" s="115">
        <v>24.33</v>
      </c>
      <c r="F13" s="115">
        <v>255</v>
      </c>
      <c r="G13" s="115">
        <v>0.19</v>
      </c>
      <c r="H13" s="115">
        <v>454</v>
      </c>
      <c r="I13" t="s">
        <v>704</v>
      </c>
    </row>
    <row r="14" spans="1:15" ht="12.75">
      <c r="A14" s="96" t="s">
        <v>540</v>
      </c>
      <c r="B14" s="115">
        <v>120</v>
      </c>
      <c r="C14" s="115">
        <v>19.41</v>
      </c>
      <c r="D14" s="115">
        <v>6.65</v>
      </c>
      <c r="E14" s="115">
        <v>31.8</v>
      </c>
      <c r="F14" s="115">
        <v>264.65</v>
      </c>
      <c r="G14" s="115">
        <v>0.35</v>
      </c>
      <c r="H14" s="115">
        <v>459</v>
      </c>
      <c r="I14" s="52">
        <v>100</v>
      </c>
      <c r="J14" s="52">
        <v>16.18</v>
      </c>
      <c r="K14" s="52">
        <v>5.5</v>
      </c>
      <c r="L14" s="52">
        <v>26.5</v>
      </c>
      <c r="M14" s="52">
        <v>220.5</v>
      </c>
      <c r="N14" s="52">
        <v>0.29</v>
      </c>
      <c r="O14" s="52">
        <v>459</v>
      </c>
    </row>
    <row r="15" spans="1:8" ht="12.75">
      <c r="A15" s="333" t="s">
        <v>540</v>
      </c>
      <c r="B15" s="329">
        <v>130</v>
      </c>
      <c r="C15" s="329">
        <v>19.41</v>
      </c>
      <c r="D15" s="329">
        <v>6.65</v>
      </c>
      <c r="E15" s="329">
        <v>31.8</v>
      </c>
      <c r="F15" s="329">
        <v>264.65</v>
      </c>
      <c r="G15" s="329">
        <v>0.35</v>
      </c>
      <c r="H15" s="329">
        <v>459</v>
      </c>
    </row>
    <row r="16" spans="1:9" ht="12.75">
      <c r="A16" s="96" t="s">
        <v>311</v>
      </c>
      <c r="B16" s="115" t="s">
        <v>888</v>
      </c>
      <c r="C16" s="115">
        <v>13.31</v>
      </c>
      <c r="D16" s="115">
        <v>11.66</v>
      </c>
      <c r="E16" s="115">
        <v>31.2</v>
      </c>
      <c r="F16" s="115">
        <v>283</v>
      </c>
      <c r="G16" s="115">
        <v>0.13</v>
      </c>
      <c r="H16" s="115">
        <v>461</v>
      </c>
      <c r="I16" t="s">
        <v>704</v>
      </c>
    </row>
    <row r="17" spans="1:8" ht="12.75">
      <c r="A17" s="97" t="s">
        <v>541</v>
      </c>
      <c r="B17" s="115">
        <v>120</v>
      </c>
      <c r="C17" s="115">
        <v>12.57</v>
      </c>
      <c r="D17" s="115">
        <v>5.65</v>
      </c>
      <c r="E17" s="115">
        <v>32.35</v>
      </c>
      <c r="F17" s="115">
        <v>228.78</v>
      </c>
      <c r="G17" s="115">
        <v>0.1</v>
      </c>
      <c r="H17" s="115">
        <v>457</v>
      </c>
    </row>
    <row r="18" spans="1:8" ht="12.75">
      <c r="A18" s="97" t="s">
        <v>541</v>
      </c>
      <c r="B18" s="115">
        <v>130</v>
      </c>
      <c r="C18" s="115">
        <v>10.47</v>
      </c>
      <c r="D18" s="115">
        <v>4.7</v>
      </c>
      <c r="E18" s="115">
        <v>6.96</v>
      </c>
      <c r="F18" s="115">
        <v>190.65</v>
      </c>
      <c r="G18" s="115">
        <v>0.09</v>
      </c>
      <c r="H18" s="115">
        <v>457</v>
      </c>
    </row>
    <row r="19" spans="1:9" ht="12.75">
      <c r="A19" s="96" t="s">
        <v>887</v>
      </c>
      <c r="B19" s="115" t="s">
        <v>886</v>
      </c>
      <c r="C19" s="115">
        <v>16.93</v>
      </c>
      <c r="D19" s="115">
        <v>12.26</v>
      </c>
      <c r="E19" s="115">
        <v>33.52</v>
      </c>
      <c r="F19" s="115">
        <v>312</v>
      </c>
      <c r="G19" s="115">
        <v>0.42</v>
      </c>
      <c r="H19" s="115">
        <v>462</v>
      </c>
      <c r="I19" t="s">
        <v>704</v>
      </c>
    </row>
    <row r="20" spans="1:9" ht="12.75">
      <c r="A20" s="96" t="s">
        <v>542</v>
      </c>
      <c r="B20" s="115" t="s">
        <v>886</v>
      </c>
      <c r="C20" s="115">
        <v>18.11</v>
      </c>
      <c r="D20" s="115">
        <v>13.09</v>
      </c>
      <c r="E20" s="115">
        <v>33.56</v>
      </c>
      <c r="F20" s="115">
        <v>324</v>
      </c>
      <c r="G20" s="115">
        <v>0.42</v>
      </c>
      <c r="H20" s="115">
        <v>462</v>
      </c>
      <c r="I20" t="s">
        <v>704</v>
      </c>
    </row>
    <row r="21" spans="1:8" ht="12.75">
      <c r="A21" s="96"/>
      <c r="B21" s="115">
        <v>100</v>
      </c>
      <c r="C21" s="115">
        <v>15.15</v>
      </c>
      <c r="D21" s="115">
        <v>10.2</v>
      </c>
      <c r="E21" s="115">
        <v>25.1</v>
      </c>
      <c r="F21" s="115">
        <v>232.8</v>
      </c>
      <c r="G21" s="115">
        <v>0.23</v>
      </c>
      <c r="H21" s="115">
        <v>456</v>
      </c>
    </row>
    <row r="22" spans="1:9" ht="12.75">
      <c r="A22" s="96" t="s">
        <v>543</v>
      </c>
      <c r="B22" s="115" t="s">
        <v>894</v>
      </c>
      <c r="C22" s="115">
        <v>14.87</v>
      </c>
      <c r="D22" s="115">
        <v>10.18</v>
      </c>
      <c r="E22" s="115">
        <v>31.38</v>
      </c>
      <c r="F22" s="115">
        <v>277</v>
      </c>
      <c r="G22" s="115">
        <v>0.17</v>
      </c>
      <c r="H22" s="115">
        <v>459</v>
      </c>
      <c r="I22" t="s">
        <v>704</v>
      </c>
    </row>
    <row r="23" spans="1:8" ht="12.75">
      <c r="A23" s="96" t="s">
        <v>543</v>
      </c>
      <c r="B23" s="115">
        <v>120</v>
      </c>
      <c r="C23" s="115">
        <v>17.98</v>
      </c>
      <c r="D23" s="115">
        <v>5.7</v>
      </c>
      <c r="E23" s="115">
        <v>47.88</v>
      </c>
      <c r="F23" s="115">
        <v>314.76</v>
      </c>
      <c r="G23" s="115">
        <v>0.4</v>
      </c>
      <c r="H23" s="115">
        <v>455</v>
      </c>
    </row>
    <row r="24" spans="1:10" ht="12.75">
      <c r="A24" s="96"/>
      <c r="B24" s="115"/>
      <c r="C24" s="115"/>
      <c r="D24" s="115"/>
      <c r="E24" s="115"/>
      <c r="F24" s="115"/>
      <c r="G24" s="115"/>
      <c r="H24" s="115"/>
      <c r="J24" s="114"/>
    </row>
    <row r="25" spans="1:9" ht="12.75">
      <c r="A25" s="96" t="s">
        <v>544</v>
      </c>
      <c r="B25" s="115" t="s">
        <v>886</v>
      </c>
      <c r="C25" s="115">
        <v>9.1</v>
      </c>
      <c r="D25" s="115">
        <v>7.47</v>
      </c>
      <c r="E25" s="115">
        <v>49.86</v>
      </c>
      <c r="F25" s="115">
        <v>303</v>
      </c>
      <c r="G25" s="115">
        <v>0.08</v>
      </c>
      <c r="H25" s="115">
        <v>463</v>
      </c>
      <c r="I25" t="s">
        <v>704</v>
      </c>
    </row>
    <row r="26" spans="1:8" ht="12.75">
      <c r="A26" s="96" t="s">
        <v>544</v>
      </c>
      <c r="B26" s="115">
        <v>120</v>
      </c>
      <c r="C26" s="115">
        <v>7.26</v>
      </c>
      <c r="D26" s="115">
        <v>8.5</v>
      </c>
      <c r="E26" s="115">
        <v>39.03</v>
      </c>
      <c r="F26" s="115">
        <v>261.72</v>
      </c>
      <c r="G26" s="115">
        <v>0.06</v>
      </c>
      <c r="H26" s="115">
        <v>454</v>
      </c>
    </row>
    <row r="27" spans="1:8" ht="12.75">
      <c r="A27" s="96"/>
      <c r="B27" s="115"/>
      <c r="C27" s="115"/>
      <c r="D27" s="115"/>
      <c r="E27" s="115"/>
      <c r="F27" s="115"/>
      <c r="G27" s="115"/>
      <c r="H27" s="115"/>
    </row>
    <row r="28" spans="1:8" ht="12.75">
      <c r="A28" s="96" t="s">
        <v>545</v>
      </c>
      <c r="B28" s="115">
        <v>200</v>
      </c>
      <c r="C28" s="115">
        <v>14.57</v>
      </c>
      <c r="D28" s="115">
        <v>11.19</v>
      </c>
      <c r="E28" s="115">
        <v>46.96</v>
      </c>
      <c r="F28" s="115">
        <v>346.83</v>
      </c>
      <c r="G28" s="115">
        <v>0.09</v>
      </c>
      <c r="H28" s="115">
        <v>453</v>
      </c>
    </row>
    <row r="29" spans="1:8" ht="12.75">
      <c r="A29" s="96" t="s">
        <v>545</v>
      </c>
      <c r="B29" s="115">
        <v>125</v>
      </c>
      <c r="C29" s="115">
        <v>9.1</v>
      </c>
      <c r="D29" s="115">
        <v>6.99</v>
      </c>
      <c r="E29" s="115">
        <v>29.35</v>
      </c>
      <c r="F29" s="115">
        <v>216.77</v>
      </c>
      <c r="G29" s="115">
        <v>0.06</v>
      </c>
      <c r="H29" s="115">
        <v>453</v>
      </c>
    </row>
    <row r="30" spans="1:8" ht="12.75">
      <c r="A30" s="96"/>
      <c r="B30" s="115">
        <v>100</v>
      </c>
      <c r="C30" s="115">
        <v>11.66</v>
      </c>
      <c r="D30" s="115">
        <v>10.3</v>
      </c>
      <c r="E30" s="115">
        <v>23.8</v>
      </c>
      <c r="F30" s="115">
        <v>234</v>
      </c>
      <c r="G30" s="115">
        <v>0.7</v>
      </c>
      <c r="H30" s="115">
        <v>462</v>
      </c>
    </row>
    <row r="31" spans="1:15" ht="12.75">
      <c r="A31" s="96" t="s">
        <v>546</v>
      </c>
      <c r="B31" s="115">
        <v>200</v>
      </c>
      <c r="C31" s="115">
        <v>23.32</v>
      </c>
      <c r="D31" s="115">
        <v>20.58</v>
      </c>
      <c r="E31" s="115">
        <v>47.56</v>
      </c>
      <c r="F31" s="115">
        <v>468</v>
      </c>
      <c r="G31" s="115">
        <v>1.42</v>
      </c>
      <c r="H31" s="115">
        <v>462</v>
      </c>
      <c r="I31" s="115">
        <v>130</v>
      </c>
      <c r="J31" s="115">
        <v>11.66</v>
      </c>
      <c r="K31" s="115">
        <v>10.29</v>
      </c>
      <c r="L31" s="115">
        <v>23.78</v>
      </c>
      <c r="M31" s="115">
        <v>234</v>
      </c>
      <c r="N31" s="115">
        <v>0.71</v>
      </c>
      <c r="O31" s="115">
        <v>462</v>
      </c>
    </row>
    <row r="32" spans="1:9" ht="12.75">
      <c r="A32" s="96" t="s">
        <v>546</v>
      </c>
      <c r="B32" s="115" t="s">
        <v>894</v>
      </c>
      <c r="C32" s="115">
        <v>11.66</v>
      </c>
      <c r="D32" s="115">
        <v>10.29</v>
      </c>
      <c r="E32" s="115">
        <v>23.78</v>
      </c>
      <c r="F32" s="115">
        <v>234</v>
      </c>
      <c r="G32" s="115">
        <v>0.71</v>
      </c>
      <c r="H32" s="115">
        <v>457</v>
      </c>
      <c r="I32" t="s">
        <v>704</v>
      </c>
    </row>
    <row r="33" spans="1:9" ht="12.75">
      <c r="A33" s="96" t="s">
        <v>897</v>
      </c>
      <c r="B33" s="115" t="s">
        <v>894</v>
      </c>
      <c r="C33" s="115">
        <v>17.54</v>
      </c>
      <c r="D33" s="115">
        <v>12.05</v>
      </c>
      <c r="E33" s="115">
        <v>17.15</v>
      </c>
      <c r="F33" s="115">
        <v>247</v>
      </c>
      <c r="G33" s="115">
        <v>0.24</v>
      </c>
      <c r="H33" s="115">
        <v>456</v>
      </c>
      <c r="I33" t="s">
        <v>895</v>
      </c>
    </row>
    <row r="34" spans="1:9" ht="12.75">
      <c r="A34" s="96" t="s">
        <v>896</v>
      </c>
      <c r="B34" s="115" t="s">
        <v>894</v>
      </c>
      <c r="C34" s="115">
        <v>17.76</v>
      </c>
      <c r="D34" s="115">
        <v>12.1</v>
      </c>
      <c r="E34" s="115">
        <v>18.37</v>
      </c>
      <c r="F34" s="115">
        <v>253</v>
      </c>
      <c r="G34" s="115">
        <v>0.24</v>
      </c>
      <c r="H34" s="115">
        <v>456</v>
      </c>
      <c r="I34" t="s">
        <v>898</v>
      </c>
    </row>
    <row r="35" spans="1:8" ht="12.75">
      <c r="A35" s="96" t="s">
        <v>547</v>
      </c>
      <c r="B35" s="115">
        <v>140</v>
      </c>
      <c r="C35" s="115">
        <v>17.54</v>
      </c>
      <c r="D35" s="115">
        <v>12.05</v>
      </c>
      <c r="E35" s="115">
        <v>17.15</v>
      </c>
      <c r="F35" s="115">
        <v>247</v>
      </c>
      <c r="G35" s="115">
        <v>0.24</v>
      </c>
      <c r="H35" s="115">
        <v>464</v>
      </c>
    </row>
    <row r="36" spans="1:8" ht="12.75">
      <c r="A36" s="96" t="s">
        <v>547</v>
      </c>
      <c r="B36" s="115">
        <v>125</v>
      </c>
      <c r="C36" s="115">
        <v>19.48</v>
      </c>
      <c r="D36" s="115">
        <v>8.07</v>
      </c>
      <c r="E36" s="115">
        <v>19.4</v>
      </c>
      <c r="F36" s="115">
        <v>228.23</v>
      </c>
      <c r="G36" s="115">
        <v>0.36</v>
      </c>
      <c r="H36" s="115">
        <v>451</v>
      </c>
    </row>
    <row r="37" spans="1:15" ht="17.25" thickBot="1">
      <c r="A37" s="96" t="s">
        <v>701</v>
      </c>
      <c r="B37" s="115" t="s">
        <v>894</v>
      </c>
      <c r="C37" s="115">
        <v>13.61</v>
      </c>
      <c r="D37" s="115">
        <v>10.67</v>
      </c>
      <c r="E37" s="115">
        <v>14.63</v>
      </c>
      <c r="F37" s="115">
        <v>209</v>
      </c>
      <c r="G37" s="115">
        <v>1.33</v>
      </c>
      <c r="H37" s="115">
        <v>458</v>
      </c>
      <c r="I37" s="115" t="s">
        <v>704</v>
      </c>
      <c r="J37" s="467"/>
      <c r="K37" s="468"/>
      <c r="L37" s="468"/>
      <c r="M37" s="468"/>
      <c r="N37" s="468"/>
      <c r="O37" s="115"/>
    </row>
    <row r="38" spans="1:9" ht="12.75">
      <c r="A38" s="96" t="s">
        <v>899</v>
      </c>
      <c r="B38" s="115" t="s">
        <v>894</v>
      </c>
      <c r="C38" s="115">
        <v>14.73</v>
      </c>
      <c r="D38" s="115">
        <v>9.94</v>
      </c>
      <c r="E38" s="115">
        <v>18.93</v>
      </c>
      <c r="F38" s="115">
        <v>224</v>
      </c>
      <c r="G38" s="115">
        <v>0.19</v>
      </c>
      <c r="H38" s="115">
        <v>455</v>
      </c>
      <c r="I38" t="s">
        <v>704</v>
      </c>
    </row>
    <row r="39" spans="1:8" ht="12.75">
      <c r="A39" s="96" t="s">
        <v>549</v>
      </c>
      <c r="B39" s="115">
        <v>210</v>
      </c>
      <c r="C39" s="115">
        <v>32.49</v>
      </c>
      <c r="D39" s="115">
        <v>9.82</v>
      </c>
      <c r="E39" s="115">
        <v>33.22</v>
      </c>
      <c r="F39" s="115">
        <v>351.22</v>
      </c>
      <c r="G39" s="115">
        <v>0.39</v>
      </c>
      <c r="H39" s="115">
        <v>450</v>
      </c>
    </row>
    <row r="40" spans="1:9" ht="12.75">
      <c r="A40" s="96" t="s">
        <v>904</v>
      </c>
      <c r="B40" s="115" t="s">
        <v>888</v>
      </c>
      <c r="C40" s="115">
        <v>22.25</v>
      </c>
      <c r="D40" s="115">
        <v>16.29</v>
      </c>
      <c r="E40" s="115">
        <v>22.97</v>
      </c>
      <c r="F40" s="115">
        <v>327</v>
      </c>
      <c r="G40" s="115">
        <v>0.29</v>
      </c>
      <c r="H40" s="115">
        <v>450</v>
      </c>
      <c r="I40" t="s">
        <v>704</v>
      </c>
    </row>
    <row r="41" spans="1:9" ht="13.5" thickBot="1">
      <c r="A41" s="96" t="s">
        <v>904</v>
      </c>
      <c r="B41" s="115" t="s">
        <v>905</v>
      </c>
      <c r="C41" s="127">
        <v>14.83</v>
      </c>
      <c r="D41" s="128">
        <v>10.86</v>
      </c>
      <c r="E41" s="128">
        <v>15.31</v>
      </c>
      <c r="F41" s="128">
        <v>218</v>
      </c>
      <c r="G41" s="128">
        <v>0.19</v>
      </c>
      <c r="H41" s="115">
        <v>450</v>
      </c>
      <c r="I41" t="s">
        <v>704</v>
      </c>
    </row>
    <row r="42" spans="1:8" ht="12.75">
      <c r="A42" s="97" t="s">
        <v>691</v>
      </c>
      <c r="B42" s="115">
        <v>200</v>
      </c>
      <c r="C42" s="115">
        <v>15.97</v>
      </c>
      <c r="D42" s="115">
        <v>10.82</v>
      </c>
      <c r="E42" s="115">
        <v>34.69</v>
      </c>
      <c r="F42" s="115">
        <v>399.16</v>
      </c>
      <c r="G42" s="115">
        <v>2.61</v>
      </c>
      <c r="H42" s="115">
        <v>452</v>
      </c>
    </row>
    <row r="43" spans="1:8" ht="12.75">
      <c r="A43" s="97"/>
      <c r="B43" s="115">
        <v>100</v>
      </c>
      <c r="C43" s="115">
        <v>7.98</v>
      </c>
      <c r="D43" s="115">
        <v>5.41</v>
      </c>
      <c r="E43" s="115">
        <v>17.34</v>
      </c>
      <c r="F43" s="115">
        <v>199.58</v>
      </c>
      <c r="G43" s="115">
        <v>1.3</v>
      </c>
      <c r="H43" s="115">
        <v>452</v>
      </c>
    </row>
    <row r="44" spans="1:8" ht="15.75" thickBot="1">
      <c r="A44" s="101" t="s">
        <v>547</v>
      </c>
      <c r="B44" s="124">
        <v>100</v>
      </c>
      <c r="C44" s="123">
        <v>17.54</v>
      </c>
      <c r="D44" s="124">
        <v>12.05</v>
      </c>
      <c r="E44" s="124">
        <v>17.15</v>
      </c>
      <c r="F44" s="124">
        <v>247</v>
      </c>
      <c r="G44" s="451">
        <v>0.24</v>
      </c>
      <c r="H44" s="52">
        <v>251</v>
      </c>
    </row>
    <row r="45" spans="1:19" ht="12.75">
      <c r="A45" s="97" t="s">
        <v>691</v>
      </c>
      <c r="B45" s="115" t="s">
        <v>889</v>
      </c>
      <c r="C45" s="115">
        <v>15.28</v>
      </c>
      <c r="D45" s="115">
        <v>16.58</v>
      </c>
      <c r="E45" s="115">
        <v>25.08</v>
      </c>
      <c r="F45" s="115">
        <v>311</v>
      </c>
      <c r="G45" s="115">
        <v>2.04</v>
      </c>
      <c r="H45" s="115">
        <v>460</v>
      </c>
      <c r="I45" t="s">
        <v>890</v>
      </c>
      <c r="K45" s="97" t="s">
        <v>691</v>
      </c>
      <c r="L45" s="115" t="s">
        <v>670</v>
      </c>
      <c r="M45" s="115">
        <v>10.19</v>
      </c>
      <c r="N45" s="115">
        <v>11.05</v>
      </c>
      <c r="O45" s="115">
        <v>16.72</v>
      </c>
      <c r="P45" s="115">
        <v>207.33</v>
      </c>
      <c r="Q45" s="115">
        <v>1.36</v>
      </c>
      <c r="R45" s="115">
        <v>460</v>
      </c>
      <c r="S45" t="s">
        <v>713</v>
      </c>
    </row>
    <row r="46" spans="1:12" ht="12.75">
      <c r="A46" s="97" t="s">
        <v>691</v>
      </c>
      <c r="B46" s="115" t="s">
        <v>889</v>
      </c>
      <c r="C46" s="115">
        <v>15.85</v>
      </c>
      <c r="D46" s="115">
        <v>14.69</v>
      </c>
      <c r="E46" s="115">
        <v>27.12</v>
      </c>
      <c r="F46" s="115">
        <v>304</v>
      </c>
      <c r="G46" s="115">
        <v>2.08</v>
      </c>
      <c r="H46" s="115">
        <v>460</v>
      </c>
      <c r="I46" t="s">
        <v>891</v>
      </c>
      <c r="L46" t="s">
        <v>892</v>
      </c>
    </row>
    <row r="47" spans="1:9" ht="12.75">
      <c r="A47" s="97" t="s">
        <v>691</v>
      </c>
      <c r="B47" s="115" t="s">
        <v>889</v>
      </c>
      <c r="C47" s="115">
        <v>15.66</v>
      </c>
      <c r="D47" s="115">
        <v>14.63</v>
      </c>
      <c r="E47" s="115">
        <v>26.77</v>
      </c>
      <c r="F47" s="115">
        <v>301</v>
      </c>
      <c r="G47" s="115">
        <v>2.04</v>
      </c>
      <c r="H47" s="115">
        <v>460</v>
      </c>
      <c r="I47" t="s">
        <v>893</v>
      </c>
    </row>
    <row r="48" spans="1:8" ht="12.75">
      <c r="A48" s="97"/>
      <c r="B48" s="115"/>
      <c r="C48" s="115"/>
      <c r="D48" s="115"/>
      <c r="E48" s="115"/>
      <c r="F48" s="115"/>
      <c r="G48" s="115"/>
      <c r="H48" s="1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W62"/>
  <sheetViews>
    <sheetView zoomScalePageLayoutView="0" workbookViewId="0" topLeftCell="A22">
      <selection activeCell="I27" sqref="I27:O27"/>
    </sheetView>
  </sheetViews>
  <sheetFormatPr defaultColWidth="9.00390625" defaultRowHeight="12.75"/>
  <cols>
    <col min="1" max="1" width="47.00390625" style="0" customWidth="1"/>
  </cols>
  <sheetData>
    <row r="2" spans="1:8" ht="12.75">
      <c r="A2" s="94" t="s">
        <v>27</v>
      </c>
      <c r="B2" s="95" t="s">
        <v>376</v>
      </c>
      <c r="C2" s="95" t="s">
        <v>377</v>
      </c>
      <c r="D2" s="95" t="s">
        <v>378</v>
      </c>
      <c r="E2" s="95" t="s">
        <v>379</v>
      </c>
      <c r="F2" s="95" t="s">
        <v>380</v>
      </c>
      <c r="G2" s="95" t="s">
        <v>381</v>
      </c>
      <c r="H2" s="95" t="s">
        <v>382</v>
      </c>
    </row>
    <row r="3" ht="12.75">
      <c r="A3" s="93"/>
    </row>
    <row r="4" ht="12.75">
      <c r="A4" s="93"/>
    </row>
    <row r="5" ht="12.75">
      <c r="A5" s="93"/>
    </row>
    <row r="6" spans="1:15" ht="12.75">
      <c r="A6" s="96" t="s">
        <v>550</v>
      </c>
      <c r="B6" s="115">
        <v>120</v>
      </c>
      <c r="C6" s="115">
        <v>1.94</v>
      </c>
      <c r="D6" s="115">
        <v>1.55</v>
      </c>
      <c r="E6" s="115">
        <v>12.48</v>
      </c>
      <c r="F6" s="115">
        <v>71.64</v>
      </c>
      <c r="G6" s="115">
        <v>1.37</v>
      </c>
      <c r="H6" s="115">
        <v>509</v>
      </c>
      <c r="I6" s="115" t="s">
        <v>704</v>
      </c>
      <c r="J6" s="115"/>
      <c r="K6" s="115"/>
      <c r="L6" s="115"/>
      <c r="M6" s="115"/>
      <c r="N6" s="115"/>
      <c r="O6" s="115"/>
    </row>
    <row r="7" spans="1:15" ht="12.75">
      <c r="A7" s="96" t="s">
        <v>550</v>
      </c>
      <c r="B7" s="115">
        <v>110</v>
      </c>
      <c r="C7" s="115">
        <v>3.2</v>
      </c>
      <c r="D7" s="115">
        <v>5.29</v>
      </c>
      <c r="E7" s="115">
        <v>13.64</v>
      </c>
      <c r="F7" s="115">
        <v>111.77</v>
      </c>
      <c r="G7" s="115">
        <v>2.26</v>
      </c>
      <c r="H7" s="115">
        <v>519</v>
      </c>
      <c r="I7" s="115"/>
      <c r="J7" s="115"/>
      <c r="K7" s="115"/>
      <c r="L7" s="115"/>
      <c r="M7" s="115"/>
      <c r="N7" s="115"/>
      <c r="O7" s="115"/>
    </row>
    <row r="8" spans="1:15" ht="12.75">
      <c r="A8" s="96" t="s">
        <v>551</v>
      </c>
      <c r="B8" s="115">
        <v>100</v>
      </c>
      <c r="C8" s="115">
        <v>1.85</v>
      </c>
      <c r="D8" s="115">
        <v>4.48</v>
      </c>
      <c r="E8" s="115">
        <v>8.57</v>
      </c>
      <c r="F8" s="115">
        <v>82</v>
      </c>
      <c r="G8" s="115">
        <v>1</v>
      </c>
      <c r="H8" s="115">
        <v>519</v>
      </c>
      <c r="I8" s="115">
        <v>120</v>
      </c>
      <c r="J8" s="115">
        <v>2.22</v>
      </c>
      <c r="K8" s="115">
        <v>5.38</v>
      </c>
      <c r="L8" s="115">
        <v>10.28</v>
      </c>
      <c r="M8" s="115">
        <v>98.4</v>
      </c>
      <c r="N8" s="115">
        <v>1.2</v>
      </c>
      <c r="O8" s="115">
        <v>519</v>
      </c>
    </row>
    <row r="9" spans="1:8" ht="12.75">
      <c r="A9" s="96" t="s">
        <v>551</v>
      </c>
      <c r="B9" s="115">
        <v>110</v>
      </c>
      <c r="C9" s="115">
        <v>2.04</v>
      </c>
      <c r="D9" s="115">
        <v>4.93</v>
      </c>
      <c r="E9" s="115">
        <v>9.43</v>
      </c>
      <c r="F9" s="115">
        <v>90.2</v>
      </c>
      <c r="G9" s="115">
        <v>1.1</v>
      </c>
      <c r="H9" s="115">
        <v>519</v>
      </c>
    </row>
    <row r="10" spans="1:8" ht="12.75">
      <c r="A10" s="96" t="s">
        <v>708</v>
      </c>
      <c r="B10" s="115">
        <v>110</v>
      </c>
      <c r="C10" s="115">
        <v>1.75</v>
      </c>
      <c r="D10" s="115">
        <v>4.11</v>
      </c>
      <c r="E10" s="115">
        <v>13.15</v>
      </c>
      <c r="F10" s="115">
        <v>96.16</v>
      </c>
      <c r="G10" s="115">
        <v>2.27</v>
      </c>
      <c r="H10" s="115">
        <v>520</v>
      </c>
    </row>
    <row r="11" spans="1:15" ht="12.75">
      <c r="A11" s="96" t="s">
        <v>484</v>
      </c>
      <c r="B11" s="115">
        <v>100</v>
      </c>
      <c r="C11" s="115">
        <v>1.85</v>
      </c>
      <c r="D11" s="115">
        <v>4.48</v>
      </c>
      <c r="E11" s="115">
        <v>8.57</v>
      </c>
      <c r="F11" s="115">
        <v>82</v>
      </c>
      <c r="G11" s="115">
        <v>1.15</v>
      </c>
      <c r="H11" s="115">
        <v>518</v>
      </c>
      <c r="I11" s="445">
        <v>50</v>
      </c>
      <c r="J11" s="445">
        <v>0.93</v>
      </c>
      <c r="K11" s="445">
        <v>2.24</v>
      </c>
      <c r="L11" s="445">
        <v>4.29</v>
      </c>
      <c r="M11" s="445">
        <v>41</v>
      </c>
      <c r="N11" s="445">
        <v>0.58</v>
      </c>
      <c r="O11" s="445">
        <v>518</v>
      </c>
    </row>
    <row r="12" spans="1:22" ht="12.75">
      <c r="A12" s="96" t="s">
        <v>484</v>
      </c>
      <c r="B12" s="115">
        <v>110</v>
      </c>
      <c r="C12" s="115">
        <v>2.04</v>
      </c>
      <c r="D12" s="115">
        <v>4.93</v>
      </c>
      <c r="E12" s="115">
        <v>9.43</v>
      </c>
      <c r="F12" s="115">
        <v>90.2</v>
      </c>
      <c r="G12" s="115">
        <v>1.27</v>
      </c>
      <c r="H12" s="115">
        <v>518</v>
      </c>
      <c r="I12" s="115">
        <v>55</v>
      </c>
      <c r="J12" s="115">
        <v>1.02</v>
      </c>
      <c r="K12" s="115">
        <v>2.46</v>
      </c>
      <c r="L12" s="115">
        <v>4.72</v>
      </c>
      <c r="M12" s="115">
        <v>45.1</v>
      </c>
      <c r="N12" s="115">
        <v>0.64</v>
      </c>
      <c r="O12" s="115">
        <v>518</v>
      </c>
      <c r="P12" s="115">
        <v>120</v>
      </c>
      <c r="Q12" s="115">
        <v>1.57</v>
      </c>
      <c r="R12" s="115">
        <v>4.04</v>
      </c>
      <c r="S12" s="115">
        <v>8.46</v>
      </c>
      <c r="T12" s="115">
        <v>77</v>
      </c>
      <c r="U12" s="115">
        <v>4.58</v>
      </c>
      <c r="V12" s="115">
        <v>518</v>
      </c>
    </row>
    <row r="13" spans="1:8" ht="12.75">
      <c r="A13" s="96" t="s">
        <v>739</v>
      </c>
      <c r="B13" s="115">
        <v>120</v>
      </c>
      <c r="C13" s="115">
        <v>2.4</v>
      </c>
      <c r="D13" s="115">
        <v>6.13</v>
      </c>
      <c r="E13" s="115">
        <v>6.26</v>
      </c>
      <c r="F13" s="115">
        <v>90</v>
      </c>
      <c r="G13" s="115">
        <v>59.94</v>
      </c>
      <c r="H13" s="115">
        <v>517</v>
      </c>
    </row>
    <row r="14" spans="1:15" ht="12.75">
      <c r="A14" s="96" t="s">
        <v>741</v>
      </c>
      <c r="B14" s="115">
        <v>120</v>
      </c>
      <c r="C14" s="115">
        <v>1.97</v>
      </c>
      <c r="D14" s="115">
        <v>5.4</v>
      </c>
      <c r="E14" s="115">
        <v>11.9</v>
      </c>
      <c r="F14" s="115">
        <v>108</v>
      </c>
      <c r="G14" s="115">
        <v>13.08</v>
      </c>
      <c r="H14" s="115">
        <v>517</v>
      </c>
      <c r="I14" s="115">
        <v>110</v>
      </c>
      <c r="J14" s="115">
        <v>1.8</v>
      </c>
      <c r="K14" s="115">
        <v>4.95</v>
      </c>
      <c r="L14" s="115">
        <v>10.9</v>
      </c>
      <c r="M14" s="115">
        <v>99</v>
      </c>
      <c r="N14" s="115">
        <v>11.99</v>
      </c>
      <c r="O14" s="115">
        <v>517</v>
      </c>
    </row>
    <row r="15" spans="1:22" ht="12.75">
      <c r="A15" s="96" t="s">
        <v>740</v>
      </c>
      <c r="B15" s="115">
        <v>120</v>
      </c>
      <c r="C15" s="115">
        <v>1.7</v>
      </c>
      <c r="D15" s="115">
        <v>6.12</v>
      </c>
      <c r="E15" s="115">
        <v>9.29</v>
      </c>
      <c r="F15" s="115">
        <v>97</v>
      </c>
      <c r="G15" s="115">
        <v>6.54</v>
      </c>
      <c r="H15" s="115">
        <v>517</v>
      </c>
      <c r="I15" s="115">
        <v>120</v>
      </c>
      <c r="J15" s="115">
        <v>1.44</v>
      </c>
      <c r="K15" s="115">
        <v>4.5</v>
      </c>
      <c r="L15" s="115">
        <v>7.46</v>
      </c>
      <c r="M15" s="115">
        <v>79.7</v>
      </c>
      <c r="N15" s="115">
        <v>41.96</v>
      </c>
      <c r="O15" s="115">
        <v>517</v>
      </c>
      <c r="P15" s="115">
        <v>110</v>
      </c>
      <c r="Q15" s="115">
        <v>1.32</v>
      </c>
      <c r="R15" s="115">
        <v>4.13</v>
      </c>
      <c r="S15" s="115">
        <v>6.84</v>
      </c>
      <c r="T15" s="115">
        <v>73.06</v>
      </c>
      <c r="U15" s="115">
        <v>38.47</v>
      </c>
      <c r="V15" s="115">
        <v>517</v>
      </c>
    </row>
    <row r="16" spans="1:8" ht="12.75">
      <c r="A16" s="96" t="s">
        <v>553</v>
      </c>
      <c r="B16" s="115">
        <v>100</v>
      </c>
      <c r="C16" s="115">
        <v>2.38</v>
      </c>
      <c r="D16" s="115">
        <v>2.94</v>
      </c>
      <c r="E16" s="115">
        <v>11.04</v>
      </c>
      <c r="F16" s="115">
        <v>80.1</v>
      </c>
      <c r="G16" s="115">
        <v>17.91</v>
      </c>
      <c r="H16" s="115">
        <v>522</v>
      </c>
    </row>
    <row r="17" spans="1:8" ht="12.75">
      <c r="A17" s="96" t="s">
        <v>914</v>
      </c>
      <c r="B17" s="115">
        <v>120</v>
      </c>
      <c r="C17" s="115">
        <v>2.87</v>
      </c>
      <c r="D17" s="115">
        <v>3.53</v>
      </c>
      <c r="E17" s="115">
        <v>13.25</v>
      </c>
      <c r="F17" s="115">
        <v>96.12</v>
      </c>
      <c r="G17" s="115">
        <v>21.49</v>
      </c>
      <c r="H17" s="115">
        <v>522</v>
      </c>
    </row>
    <row r="18" spans="1:8" ht="12.75">
      <c r="A18" s="96" t="s">
        <v>553</v>
      </c>
      <c r="B18" s="115">
        <v>110</v>
      </c>
      <c r="C18" s="115">
        <v>2.63</v>
      </c>
      <c r="D18" s="115">
        <v>3.23</v>
      </c>
      <c r="E18" s="115">
        <v>12.14</v>
      </c>
      <c r="F18" s="115">
        <v>88.1</v>
      </c>
      <c r="G18" s="115">
        <v>19.7</v>
      </c>
      <c r="H18" s="115">
        <v>522</v>
      </c>
    </row>
    <row r="19" spans="1:22" ht="12.75">
      <c r="A19" s="96" t="s">
        <v>554</v>
      </c>
      <c r="B19" s="115">
        <v>100</v>
      </c>
      <c r="C19" s="115">
        <v>1.93</v>
      </c>
      <c r="D19" s="115">
        <v>5.02</v>
      </c>
      <c r="E19" s="115">
        <v>8.92</v>
      </c>
      <c r="F19" s="115">
        <v>88.58</v>
      </c>
      <c r="G19" s="115">
        <v>0.89</v>
      </c>
      <c r="H19" s="115">
        <v>515</v>
      </c>
      <c r="I19" s="115">
        <v>120</v>
      </c>
      <c r="J19" s="115">
        <v>2.32</v>
      </c>
      <c r="K19" s="115">
        <v>6.02</v>
      </c>
      <c r="L19" s="115">
        <v>10.7</v>
      </c>
      <c r="M19" s="115">
        <v>106.3</v>
      </c>
      <c r="N19" s="115">
        <v>1.07</v>
      </c>
      <c r="O19" s="115">
        <v>515</v>
      </c>
      <c r="P19" s="115">
        <v>110</v>
      </c>
      <c r="Q19" s="115">
        <v>2.12</v>
      </c>
      <c r="R19" s="115">
        <v>5.52</v>
      </c>
      <c r="S19" s="115">
        <v>9.81</v>
      </c>
      <c r="T19" s="115">
        <v>97.4</v>
      </c>
      <c r="U19" s="115">
        <v>0.98</v>
      </c>
      <c r="V19" s="115">
        <v>515</v>
      </c>
    </row>
    <row r="20" spans="1:8" ht="12.75">
      <c r="A20" s="96"/>
      <c r="B20" s="115"/>
      <c r="C20" s="115"/>
      <c r="D20" s="115"/>
      <c r="E20" s="115"/>
      <c r="F20" s="115"/>
      <c r="G20" s="115"/>
      <c r="H20" s="115"/>
    </row>
    <row r="21" spans="1:22" ht="13.5" customHeight="1">
      <c r="A21" s="96" t="s">
        <v>988</v>
      </c>
      <c r="B21" s="115">
        <v>120</v>
      </c>
      <c r="C21" s="115">
        <v>2.29</v>
      </c>
      <c r="D21" s="115">
        <v>3.7</v>
      </c>
      <c r="E21" s="115">
        <v>14.41</v>
      </c>
      <c r="F21" s="115">
        <v>100</v>
      </c>
      <c r="G21" s="115">
        <v>12.6</v>
      </c>
      <c r="H21" s="115">
        <v>514</v>
      </c>
      <c r="I21" s="115">
        <v>120</v>
      </c>
      <c r="J21" s="115">
        <v>2.46</v>
      </c>
      <c r="K21" s="115">
        <v>2.77</v>
      </c>
      <c r="L21" s="115">
        <v>17.68</v>
      </c>
      <c r="M21" s="115">
        <v>105.47</v>
      </c>
      <c r="N21" s="115">
        <v>3.06</v>
      </c>
      <c r="O21" s="115">
        <v>514</v>
      </c>
      <c r="P21" s="115">
        <v>110</v>
      </c>
      <c r="Q21" s="115">
        <v>2.26</v>
      </c>
      <c r="R21" s="115">
        <v>2.54</v>
      </c>
      <c r="S21" s="115">
        <v>16.2</v>
      </c>
      <c r="T21" s="115">
        <v>96.7</v>
      </c>
      <c r="U21" s="115">
        <v>2.81</v>
      </c>
      <c r="V21" s="115">
        <v>514</v>
      </c>
    </row>
    <row r="22" spans="1:8" ht="12.75">
      <c r="A22" s="96"/>
      <c r="B22" s="115"/>
      <c r="C22" s="115"/>
      <c r="D22" s="115"/>
      <c r="E22" s="115"/>
      <c r="F22" s="115"/>
      <c r="G22" s="115"/>
      <c r="H22" s="115"/>
    </row>
    <row r="23" spans="1:22" ht="12.75">
      <c r="A23" s="96" t="s">
        <v>915</v>
      </c>
      <c r="B23" s="115">
        <v>120</v>
      </c>
      <c r="C23" s="115">
        <v>2.45</v>
      </c>
      <c r="D23" s="115">
        <v>3.84</v>
      </c>
      <c r="E23" s="115">
        <v>16.36</v>
      </c>
      <c r="F23" s="115">
        <v>110</v>
      </c>
      <c r="G23" s="115">
        <v>14.41</v>
      </c>
      <c r="H23" s="115">
        <v>513</v>
      </c>
      <c r="I23" s="445">
        <v>50</v>
      </c>
      <c r="J23" s="445">
        <v>1.065</v>
      </c>
      <c r="K23" s="445">
        <v>2.02</v>
      </c>
      <c r="L23" s="115">
        <v>7.765</v>
      </c>
      <c r="M23" s="445">
        <v>53.485</v>
      </c>
      <c r="N23" s="445">
        <v>1.695</v>
      </c>
      <c r="O23" s="445">
        <v>513</v>
      </c>
      <c r="P23" s="115">
        <v>120</v>
      </c>
      <c r="Q23" s="115">
        <v>2.56</v>
      </c>
      <c r="R23" s="115">
        <v>4.85</v>
      </c>
      <c r="S23" s="115">
        <v>18.64</v>
      </c>
      <c r="T23" s="115">
        <v>128.36</v>
      </c>
      <c r="U23" s="115">
        <v>4.07</v>
      </c>
      <c r="V23" s="115">
        <v>513</v>
      </c>
    </row>
    <row r="24" spans="1:15" ht="12.75">
      <c r="A24" s="96" t="s">
        <v>556</v>
      </c>
      <c r="B24" s="115">
        <v>110</v>
      </c>
      <c r="C24" s="115">
        <v>2.34</v>
      </c>
      <c r="D24" s="115">
        <v>4.44</v>
      </c>
      <c r="E24" s="115">
        <v>17.08</v>
      </c>
      <c r="F24" s="115">
        <v>117.67</v>
      </c>
      <c r="G24" s="115">
        <v>3.73</v>
      </c>
      <c r="H24" s="115">
        <v>513</v>
      </c>
      <c r="I24" s="445">
        <v>55</v>
      </c>
      <c r="J24" s="445">
        <v>1.07</v>
      </c>
      <c r="K24" s="445">
        <v>2.02</v>
      </c>
      <c r="L24" s="115">
        <v>7.77</v>
      </c>
      <c r="M24" s="445">
        <v>53.49</v>
      </c>
      <c r="N24" s="445">
        <v>1.7</v>
      </c>
      <c r="O24" s="445">
        <v>513</v>
      </c>
    </row>
    <row r="25" spans="1:16" ht="12.75">
      <c r="A25" s="96" t="s">
        <v>557</v>
      </c>
      <c r="B25" s="115">
        <v>100</v>
      </c>
      <c r="C25" s="115">
        <v>2.09</v>
      </c>
      <c r="D25" s="115">
        <v>4.69</v>
      </c>
      <c r="E25" s="115">
        <v>18.14</v>
      </c>
      <c r="F25" s="115">
        <v>121.64</v>
      </c>
      <c r="G25" s="115">
        <v>12.67</v>
      </c>
      <c r="H25" s="115">
        <v>512</v>
      </c>
      <c r="I25" s="115">
        <v>120</v>
      </c>
      <c r="J25" s="445">
        <v>2.81</v>
      </c>
      <c r="K25" s="115">
        <v>2.99</v>
      </c>
      <c r="L25" s="115">
        <v>15.79</v>
      </c>
      <c r="M25" s="115">
        <v>101</v>
      </c>
      <c r="N25" s="115">
        <v>12.92</v>
      </c>
      <c r="O25" s="115">
        <v>512</v>
      </c>
      <c r="P25" t="s">
        <v>704</v>
      </c>
    </row>
    <row r="26" spans="1:8" ht="12.75">
      <c r="A26" s="96" t="s">
        <v>932</v>
      </c>
      <c r="B26" s="115">
        <v>110</v>
      </c>
      <c r="C26" s="115">
        <v>2.3</v>
      </c>
      <c r="D26" s="115">
        <v>5.16</v>
      </c>
      <c r="E26" s="115">
        <v>19.95</v>
      </c>
      <c r="F26" s="115">
        <v>133.8</v>
      </c>
      <c r="G26" s="115">
        <v>13.94</v>
      </c>
      <c r="H26" s="115">
        <v>512</v>
      </c>
    </row>
    <row r="27" spans="1:22" ht="12.75">
      <c r="A27" s="96" t="s">
        <v>558</v>
      </c>
      <c r="B27" s="115">
        <v>100</v>
      </c>
      <c r="C27" s="115">
        <v>2.09</v>
      </c>
      <c r="D27" s="115">
        <v>4.69</v>
      </c>
      <c r="E27" s="115">
        <v>18.14</v>
      </c>
      <c r="F27" s="115">
        <v>121.64</v>
      </c>
      <c r="G27" s="115">
        <v>13.86</v>
      </c>
      <c r="H27" s="115">
        <v>512</v>
      </c>
      <c r="I27" s="115">
        <v>120</v>
      </c>
      <c r="J27" s="115">
        <v>2.29</v>
      </c>
      <c r="K27" s="115">
        <v>3.46</v>
      </c>
      <c r="L27" s="115">
        <v>18.41</v>
      </c>
      <c r="M27" s="115">
        <v>114</v>
      </c>
      <c r="N27" s="115">
        <v>16.8</v>
      </c>
      <c r="O27" s="115">
        <v>512</v>
      </c>
      <c r="P27" s="115">
        <v>110</v>
      </c>
      <c r="Q27" s="115">
        <v>2.3</v>
      </c>
      <c r="R27" s="115">
        <v>5.16</v>
      </c>
      <c r="S27" s="115">
        <v>19.95</v>
      </c>
      <c r="T27" s="115">
        <v>133.8</v>
      </c>
      <c r="U27" s="115">
        <v>15.25</v>
      </c>
      <c r="V27" s="115">
        <v>512</v>
      </c>
    </row>
    <row r="28" spans="1:8" ht="12.75">
      <c r="A28" s="96" t="s">
        <v>558</v>
      </c>
      <c r="B28" s="115">
        <v>50</v>
      </c>
      <c r="C28" s="115">
        <v>1.05</v>
      </c>
      <c r="D28" s="115">
        <v>2.35</v>
      </c>
      <c r="E28" s="115">
        <v>9.07</v>
      </c>
      <c r="F28" s="115">
        <v>60.82</v>
      </c>
      <c r="G28" s="115">
        <v>6.93</v>
      </c>
      <c r="H28" s="115">
        <v>512</v>
      </c>
    </row>
    <row r="29" spans="1:22" ht="12.75">
      <c r="A29" s="96" t="s">
        <v>559</v>
      </c>
      <c r="B29" s="115">
        <v>100</v>
      </c>
      <c r="C29" s="115">
        <v>2.39</v>
      </c>
      <c r="D29" s="115">
        <v>9.77</v>
      </c>
      <c r="E29" s="115">
        <v>20.65</v>
      </c>
      <c r="F29" s="115">
        <v>180.49</v>
      </c>
      <c r="G29" s="115">
        <v>17.46</v>
      </c>
      <c r="H29" s="115">
        <v>511</v>
      </c>
      <c r="I29" s="115">
        <v>120</v>
      </c>
      <c r="J29" s="115">
        <v>2.87</v>
      </c>
      <c r="K29" s="115">
        <v>11.72</v>
      </c>
      <c r="L29" s="115">
        <v>24.78</v>
      </c>
      <c r="M29" s="115">
        <v>216.59</v>
      </c>
      <c r="N29" s="115">
        <v>20.95</v>
      </c>
      <c r="O29" s="115">
        <v>511</v>
      </c>
      <c r="P29" s="115">
        <v>110</v>
      </c>
      <c r="Q29" s="115">
        <v>2.63</v>
      </c>
      <c r="R29" s="115">
        <v>10.75</v>
      </c>
      <c r="S29" s="115">
        <v>22.72</v>
      </c>
      <c r="T29" s="115">
        <v>198.54</v>
      </c>
      <c r="U29" s="115">
        <v>19.21</v>
      </c>
      <c r="V29" s="115">
        <v>511</v>
      </c>
    </row>
    <row r="30" spans="1:8" ht="12.75">
      <c r="A30" s="96" t="s">
        <v>959</v>
      </c>
      <c r="B30" s="115">
        <v>120</v>
      </c>
      <c r="C30" s="115">
        <v>2.22</v>
      </c>
      <c r="D30" s="115">
        <v>3.86</v>
      </c>
      <c r="E30" s="115">
        <v>8.63</v>
      </c>
      <c r="F30" s="115">
        <v>78.4</v>
      </c>
      <c r="G30" s="115">
        <v>12.3</v>
      </c>
      <c r="H30" s="115">
        <v>510</v>
      </c>
    </row>
    <row r="31" spans="1:22" ht="12.75">
      <c r="A31" s="96" t="s">
        <v>560</v>
      </c>
      <c r="B31" s="115">
        <v>100</v>
      </c>
      <c r="C31" s="115">
        <v>2.62</v>
      </c>
      <c r="D31" s="115">
        <v>3.23</v>
      </c>
      <c r="E31" s="115">
        <v>13.45</v>
      </c>
      <c r="F31" s="115">
        <v>87.16</v>
      </c>
      <c r="G31" s="115">
        <v>9.88</v>
      </c>
      <c r="H31" s="115">
        <v>510</v>
      </c>
      <c r="I31" s="115">
        <v>120</v>
      </c>
      <c r="J31" s="115">
        <v>3.14</v>
      </c>
      <c r="K31" s="115">
        <v>3.88</v>
      </c>
      <c r="L31" s="115">
        <v>16.14</v>
      </c>
      <c r="M31" s="115">
        <v>104.5</v>
      </c>
      <c r="N31" s="115">
        <v>11.86</v>
      </c>
      <c r="O31" s="115">
        <v>510</v>
      </c>
      <c r="P31" s="115">
        <v>110</v>
      </c>
      <c r="Q31" s="115">
        <v>2.88</v>
      </c>
      <c r="R31" s="115">
        <v>3.55</v>
      </c>
      <c r="S31" s="115">
        <v>14.8</v>
      </c>
      <c r="T31" s="115">
        <v>95.88</v>
      </c>
      <c r="U31" s="115">
        <v>10.87</v>
      </c>
      <c r="V31" s="115">
        <v>510</v>
      </c>
    </row>
    <row r="32" spans="1:15" ht="12.75">
      <c r="A32" s="96" t="s">
        <v>561</v>
      </c>
      <c r="B32" s="115">
        <v>100</v>
      </c>
      <c r="C32" s="115">
        <v>2.21</v>
      </c>
      <c r="D32" s="115">
        <v>2.17</v>
      </c>
      <c r="E32" s="115">
        <v>7.38</v>
      </c>
      <c r="F32" s="115">
        <v>58</v>
      </c>
      <c r="G32" s="115">
        <v>16.64</v>
      </c>
      <c r="H32" s="115">
        <v>521</v>
      </c>
      <c r="I32" s="115">
        <v>120</v>
      </c>
      <c r="J32" s="115">
        <v>2.65</v>
      </c>
      <c r="K32" s="115">
        <v>2.62</v>
      </c>
      <c r="L32" s="115">
        <v>8.86</v>
      </c>
      <c r="M32" s="115">
        <v>69.6</v>
      </c>
      <c r="N32" s="115">
        <v>19.97</v>
      </c>
      <c r="O32" s="115">
        <v>521</v>
      </c>
    </row>
    <row r="33" spans="1:8" ht="12.75">
      <c r="A33" s="96" t="s">
        <v>561</v>
      </c>
      <c r="B33" s="115">
        <v>110</v>
      </c>
      <c r="C33" s="115">
        <v>2.43</v>
      </c>
      <c r="D33" s="115">
        <v>2.4</v>
      </c>
      <c r="E33" s="115">
        <v>8.12</v>
      </c>
      <c r="F33" s="115">
        <v>63.8</v>
      </c>
      <c r="G33" s="115">
        <v>18.3</v>
      </c>
      <c r="H33" s="115">
        <v>521</v>
      </c>
    </row>
    <row r="34" spans="1:15" ht="12.75">
      <c r="A34" s="96" t="s">
        <v>216</v>
      </c>
      <c r="B34" s="115">
        <v>100</v>
      </c>
      <c r="C34" s="115">
        <v>2.98</v>
      </c>
      <c r="D34" s="115">
        <v>3.81</v>
      </c>
      <c r="E34" s="115">
        <v>6.99</v>
      </c>
      <c r="F34" s="115">
        <v>74.17</v>
      </c>
      <c r="G34" s="115">
        <v>6.65</v>
      </c>
      <c r="H34" s="115">
        <v>509</v>
      </c>
      <c r="I34" s="115">
        <v>110</v>
      </c>
      <c r="J34" s="115">
        <v>3.28</v>
      </c>
      <c r="K34" s="115">
        <v>4.19</v>
      </c>
      <c r="L34" s="115">
        <v>7.69</v>
      </c>
      <c r="M34" s="115">
        <v>81.59</v>
      </c>
      <c r="N34" s="115">
        <v>7.32</v>
      </c>
      <c r="O34" s="115">
        <v>509</v>
      </c>
    </row>
    <row r="35" spans="1:8" ht="12.75">
      <c r="A35" s="96"/>
      <c r="B35" s="115"/>
      <c r="C35" s="115"/>
      <c r="D35" s="115"/>
      <c r="E35" s="115"/>
      <c r="F35" s="115"/>
      <c r="G35" s="115"/>
      <c r="H35" s="115"/>
    </row>
    <row r="36" spans="1:8" ht="12.75">
      <c r="A36" s="96" t="s">
        <v>562</v>
      </c>
      <c r="B36" s="115">
        <v>100</v>
      </c>
      <c r="C36" s="115">
        <v>3.13</v>
      </c>
      <c r="D36" s="115">
        <v>3.29</v>
      </c>
      <c r="E36" s="115">
        <v>6.99</v>
      </c>
      <c r="F36" s="115">
        <v>77.88</v>
      </c>
      <c r="G36" s="115">
        <v>9.63</v>
      </c>
      <c r="H36" s="115">
        <v>508</v>
      </c>
    </row>
    <row r="37" spans="1:8" ht="12.75">
      <c r="A37" s="96" t="s">
        <v>562</v>
      </c>
      <c r="B37" s="115">
        <v>50</v>
      </c>
      <c r="C37" s="115">
        <v>1.56</v>
      </c>
      <c r="D37" s="115">
        <v>1.64</v>
      </c>
      <c r="E37" s="115">
        <v>3.49</v>
      </c>
      <c r="F37" s="115">
        <v>38.94</v>
      </c>
      <c r="G37" s="115">
        <v>4.81</v>
      </c>
      <c r="H37" s="115">
        <v>508</v>
      </c>
    </row>
    <row r="38" spans="1:22" ht="12.75">
      <c r="A38" s="96" t="s">
        <v>375</v>
      </c>
      <c r="B38" s="115">
        <v>100</v>
      </c>
      <c r="C38" s="115">
        <v>3.59</v>
      </c>
      <c r="D38" s="115">
        <v>3.93</v>
      </c>
      <c r="E38" s="115">
        <v>22.82</v>
      </c>
      <c r="F38" s="115">
        <v>141.04</v>
      </c>
      <c r="G38" s="115">
        <v>0.46</v>
      </c>
      <c r="H38" s="115">
        <v>507</v>
      </c>
      <c r="I38" s="115">
        <v>120</v>
      </c>
      <c r="J38" s="115">
        <v>4.31</v>
      </c>
      <c r="K38" s="115">
        <v>4.72</v>
      </c>
      <c r="L38" s="115">
        <v>27.38</v>
      </c>
      <c r="M38" s="115">
        <v>169.25</v>
      </c>
      <c r="N38" s="115">
        <v>0.55</v>
      </c>
      <c r="O38" s="115">
        <v>507</v>
      </c>
      <c r="P38" s="115">
        <v>110</v>
      </c>
      <c r="Q38" s="115">
        <v>3.95</v>
      </c>
      <c r="R38" s="115">
        <v>4.32</v>
      </c>
      <c r="S38" s="115">
        <v>25.14</v>
      </c>
      <c r="T38" s="115">
        <v>155.14</v>
      </c>
      <c r="U38" s="115">
        <v>0.51</v>
      </c>
      <c r="V38" s="115">
        <v>507</v>
      </c>
    </row>
    <row r="39" spans="1:8" ht="12.75">
      <c r="A39" s="96"/>
      <c r="B39" s="115"/>
      <c r="C39" s="115"/>
      <c r="D39" s="115"/>
      <c r="E39" s="115"/>
      <c r="F39" s="115"/>
      <c r="G39" s="115"/>
      <c r="H39" s="115"/>
    </row>
    <row r="40" spans="1:23" ht="12.75">
      <c r="A40" s="96" t="s">
        <v>960</v>
      </c>
      <c r="B40" s="115">
        <v>120</v>
      </c>
      <c r="C40" s="115">
        <v>4.42</v>
      </c>
      <c r="D40" s="115">
        <v>3.61</v>
      </c>
      <c r="E40" s="115">
        <v>21.12</v>
      </c>
      <c r="F40" s="115">
        <v>134</v>
      </c>
      <c r="G40" s="115">
        <v>0</v>
      </c>
      <c r="H40" s="115">
        <v>506</v>
      </c>
      <c r="I40" s="115">
        <v>120</v>
      </c>
      <c r="J40" s="115">
        <v>4.42</v>
      </c>
      <c r="K40" s="115">
        <v>3.61</v>
      </c>
      <c r="L40" s="115">
        <v>21.12</v>
      </c>
      <c r="M40" s="115">
        <v>134</v>
      </c>
      <c r="N40" s="115">
        <v>0</v>
      </c>
      <c r="O40" s="115">
        <v>506</v>
      </c>
      <c r="P40" s="115">
        <v>110</v>
      </c>
      <c r="Q40" s="115">
        <v>4.05</v>
      </c>
      <c r="R40" s="115">
        <v>3.3</v>
      </c>
      <c r="S40" s="115">
        <v>19.36</v>
      </c>
      <c r="T40" s="115">
        <v>122.83</v>
      </c>
      <c r="U40" s="115">
        <v>0</v>
      </c>
      <c r="V40" s="115">
        <v>506</v>
      </c>
      <c r="W40" t="s">
        <v>704</v>
      </c>
    </row>
    <row r="41" spans="1:8" ht="12.75">
      <c r="A41" s="96"/>
      <c r="B41" s="115"/>
      <c r="C41" s="115"/>
      <c r="D41" s="115"/>
      <c r="E41" s="115"/>
      <c r="F41" s="115"/>
      <c r="G41" s="115"/>
      <c r="H41" s="115"/>
    </row>
    <row r="42" spans="1:15" ht="12.75">
      <c r="A42" s="96" t="s">
        <v>564</v>
      </c>
      <c r="B42" s="115">
        <v>100</v>
      </c>
      <c r="C42" s="115">
        <v>2.63</v>
      </c>
      <c r="D42" s="115">
        <v>3.53</v>
      </c>
      <c r="E42" s="115">
        <v>27.09</v>
      </c>
      <c r="F42" s="115">
        <v>150.53</v>
      </c>
      <c r="G42" s="115">
        <v>0</v>
      </c>
      <c r="H42" s="115">
        <v>505</v>
      </c>
      <c r="I42" s="115">
        <v>120</v>
      </c>
      <c r="J42" s="115">
        <v>3.16</v>
      </c>
      <c r="K42" s="115">
        <v>4.24</v>
      </c>
      <c r="L42" s="115">
        <v>32.51</v>
      </c>
      <c r="M42" s="115">
        <v>180.64</v>
      </c>
      <c r="N42" s="115">
        <v>0</v>
      </c>
      <c r="O42" s="115">
        <v>505</v>
      </c>
    </row>
    <row r="43" spans="1:8" ht="12.75">
      <c r="A43" s="96" t="s">
        <v>564</v>
      </c>
      <c r="B43" s="115">
        <v>110</v>
      </c>
      <c r="C43" s="115">
        <v>2.89</v>
      </c>
      <c r="D43" s="115">
        <v>3.88</v>
      </c>
      <c r="E43" s="115">
        <v>29.8</v>
      </c>
      <c r="F43" s="115">
        <v>165.58</v>
      </c>
      <c r="G43" s="115">
        <v>0</v>
      </c>
      <c r="H43" s="115">
        <v>505</v>
      </c>
    </row>
    <row r="44" spans="1:15" ht="12.75">
      <c r="A44" s="96" t="s">
        <v>565</v>
      </c>
      <c r="B44" s="115">
        <v>100</v>
      </c>
      <c r="C44" s="115">
        <v>2.48</v>
      </c>
      <c r="D44" s="115">
        <v>3.63</v>
      </c>
      <c r="E44" s="115">
        <v>25.18</v>
      </c>
      <c r="F44" s="115">
        <v>143.37</v>
      </c>
      <c r="G44" s="115">
        <v>0</v>
      </c>
      <c r="H44" s="115">
        <v>504</v>
      </c>
      <c r="I44" s="115">
        <v>120</v>
      </c>
      <c r="J44" s="115">
        <v>2.98</v>
      </c>
      <c r="K44" s="115">
        <v>4.36</v>
      </c>
      <c r="L44" s="115">
        <v>30.22</v>
      </c>
      <c r="M44" s="115">
        <v>172.04</v>
      </c>
      <c r="N44" s="115">
        <v>0</v>
      </c>
      <c r="O44" s="115">
        <v>504</v>
      </c>
    </row>
    <row r="45" spans="1:8" ht="12.75">
      <c r="A45" s="96" t="s">
        <v>565</v>
      </c>
      <c r="B45" s="115">
        <v>110</v>
      </c>
      <c r="C45" s="115">
        <v>2.73</v>
      </c>
      <c r="D45" s="115">
        <v>3.99</v>
      </c>
      <c r="E45" s="115">
        <v>27.7</v>
      </c>
      <c r="F45" s="115">
        <v>157.71</v>
      </c>
      <c r="G45" s="115">
        <v>0</v>
      </c>
      <c r="H45" s="115">
        <v>504</v>
      </c>
    </row>
    <row r="46" spans="1:23" ht="12.75">
      <c r="A46" s="96" t="s">
        <v>871</v>
      </c>
      <c r="B46" s="115">
        <v>100</v>
      </c>
      <c r="C46" s="115">
        <v>2.43</v>
      </c>
      <c r="D46" s="115">
        <v>3.58</v>
      </c>
      <c r="E46" s="115">
        <v>24.46</v>
      </c>
      <c r="F46" s="115">
        <v>140</v>
      </c>
      <c r="G46" s="115">
        <v>0</v>
      </c>
      <c r="H46" s="115">
        <v>503</v>
      </c>
      <c r="I46" s="115">
        <v>120</v>
      </c>
      <c r="J46" s="115">
        <v>2.92</v>
      </c>
      <c r="K46" s="115">
        <v>4.3</v>
      </c>
      <c r="L46" s="115">
        <v>29.35</v>
      </c>
      <c r="M46" s="115">
        <v>168</v>
      </c>
      <c r="N46" s="115">
        <v>0</v>
      </c>
      <c r="O46" s="115">
        <v>503</v>
      </c>
      <c r="P46" s="115">
        <v>110</v>
      </c>
      <c r="Q46" s="115">
        <v>2.85</v>
      </c>
      <c r="R46" s="115">
        <v>3.73</v>
      </c>
      <c r="S46" s="115">
        <v>29.54</v>
      </c>
      <c r="T46" s="115">
        <v>165.13</v>
      </c>
      <c r="U46" s="115">
        <v>0</v>
      </c>
      <c r="V46" s="115">
        <v>503</v>
      </c>
      <c r="W46" t="s">
        <v>704</v>
      </c>
    </row>
    <row r="47" spans="1:8" ht="12.75">
      <c r="A47" s="96" t="s">
        <v>566</v>
      </c>
      <c r="B47" s="115" t="s">
        <v>297</v>
      </c>
      <c r="C47" s="115">
        <v>1.56</v>
      </c>
      <c r="D47" s="115">
        <v>1.64</v>
      </c>
      <c r="E47" s="115">
        <v>3.49</v>
      </c>
      <c r="F47" s="115">
        <v>38.94</v>
      </c>
      <c r="G47" s="115">
        <v>3.81</v>
      </c>
      <c r="H47" s="115">
        <v>508</v>
      </c>
    </row>
    <row r="48" spans="1:8" ht="12.75">
      <c r="A48" s="96"/>
      <c r="B48" s="115"/>
      <c r="C48" s="115"/>
      <c r="D48" s="115"/>
      <c r="E48" s="115"/>
      <c r="F48" s="115"/>
      <c r="G48" s="115"/>
      <c r="H48" s="115"/>
    </row>
    <row r="49" spans="1:23" ht="12.75">
      <c r="A49" s="96" t="s">
        <v>567</v>
      </c>
      <c r="B49" s="115">
        <v>100</v>
      </c>
      <c r="C49" s="115">
        <v>4.38</v>
      </c>
      <c r="D49" s="115">
        <v>4.28</v>
      </c>
      <c r="E49" s="115">
        <v>26.09</v>
      </c>
      <c r="F49" s="115">
        <v>160.77</v>
      </c>
      <c r="G49" s="115">
        <v>0</v>
      </c>
      <c r="H49" s="115">
        <v>502</v>
      </c>
      <c r="I49" s="115">
        <v>120</v>
      </c>
      <c r="J49" s="115">
        <v>5.26</v>
      </c>
      <c r="K49" s="115">
        <v>5.14</v>
      </c>
      <c r="L49" s="115">
        <v>31.31</v>
      </c>
      <c r="M49" s="115">
        <v>192.92</v>
      </c>
      <c r="N49" s="115">
        <v>0</v>
      </c>
      <c r="O49" s="115">
        <v>502</v>
      </c>
      <c r="P49" s="115">
        <v>110</v>
      </c>
      <c r="Q49" s="115">
        <v>4.82</v>
      </c>
      <c r="R49" s="115">
        <v>4.71</v>
      </c>
      <c r="S49" s="115">
        <v>28.7</v>
      </c>
      <c r="T49" s="115">
        <v>176.85</v>
      </c>
      <c r="U49" s="115">
        <v>0</v>
      </c>
      <c r="V49" s="115">
        <v>502</v>
      </c>
      <c r="W49" t="s">
        <v>704</v>
      </c>
    </row>
    <row r="50" spans="1:22" ht="12.75">
      <c r="A50" s="105" t="s">
        <v>742</v>
      </c>
      <c r="B50" s="115">
        <v>120</v>
      </c>
      <c r="C50" s="115">
        <v>3.56</v>
      </c>
      <c r="D50" s="115">
        <v>3.47</v>
      </c>
      <c r="E50" s="115">
        <v>25.36</v>
      </c>
      <c r="F50" s="115">
        <v>184</v>
      </c>
      <c r="G50" s="115">
        <v>0</v>
      </c>
      <c r="H50" s="115">
        <v>153</v>
      </c>
      <c r="I50" s="115">
        <v>153</v>
      </c>
      <c r="J50" s="115">
        <v>3.57</v>
      </c>
      <c r="K50" s="115">
        <v>3.47</v>
      </c>
      <c r="L50" s="115">
        <v>25.36</v>
      </c>
      <c r="M50" s="115">
        <v>146.88</v>
      </c>
      <c r="N50" s="115">
        <v>0</v>
      </c>
      <c r="O50" s="115">
        <v>500</v>
      </c>
      <c r="P50" s="115">
        <v>110</v>
      </c>
      <c r="Q50" s="115">
        <v>3.27</v>
      </c>
      <c r="R50" s="115">
        <v>3.18</v>
      </c>
      <c r="S50" s="115">
        <v>23.25</v>
      </c>
      <c r="T50" s="115">
        <v>134.64</v>
      </c>
      <c r="U50" s="115">
        <v>0</v>
      </c>
      <c r="V50" s="115">
        <v>523</v>
      </c>
    </row>
    <row r="51" spans="1:22" ht="12.75">
      <c r="A51" s="96" t="s">
        <v>568</v>
      </c>
      <c r="B51" s="115">
        <v>100</v>
      </c>
      <c r="C51" s="115">
        <v>6.18</v>
      </c>
      <c r="D51" s="115">
        <v>3.55</v>
      </c>
      <c r="E51" s="115">
        <v>24.58</v>
      </c>
      <c r="F51" s="115">
        <v>154.52</v>
      </c>
      <c r="G51" s="115">
        <v>0</v>
      </c>
      <c r="H51" s="115">
        <v>501</v>
      </c>
      <c r="I51" s="115">
        <v>120</v>
      </c>
      <c r="J51" s="115">
        <v>7.42</v>
      </c>
      <c r="K51" s="115">
        <v>4.26</v>
      </c>
      <c r="L51" s="115">
        <v>29.5</v>
      </c>
      <c r="M51" s="115">
        <v>185.42</v>
      </c>
      <c r="N51" s="115">
        <v>0</v>
      </c>
      <c r="O51" s="115">
        <v>501</v>
      </c>
      <c r="P51" s="115">
        <v>110</v>
      </c>
      <c r="Q51" s="115">
        <v>6.8</v>
      </c>
      <c r="R51" s="115">
        <v>3.91</v>
      </c>
      <c r="S51" s="115">
        <v>27.04</v>
      </c>
      <c r="T51" s="115">
        <v>169.97</v>
      </c>
      <c r="U51" s="115">
        <v>0</v>
      </c>
      <c r="V51" s="115">
        <v>501</v>
      </c>
    </row>
    <row r="52" spans="1:15" ht="12.75">
      <c r="A52" s="96" t="s">
        <v>743</v>
      </c>
      <c r="B52" s="115">
        <v>100</v>
      </c>
      <c r="C52" s="115">
        <v>2.97</v>
      </c>
      <c r="D52" s="115">
        <v>2.89</v>
      </c>
      <c r="E52" s="115">
        <v>21.13</v>
      </c>
      <c r="F52" s="115">
        <v>122</v>
      </c>
      <c r="G52" s="115">
        <v>0</v>
      </c>
      <c r="H52" s="115">
        <v>523</v>
      </c>
      <c r="I52" s="115">
        <v>120</v>
      </c>
      <c r="J52" s="115">
        <v>3.57</v>
      </c>
      <c r="K52" s="115">
        <v>3.47</v>
      </c>
      <c r="L52" s="115">
        <v>25.36</v>
      </c>
      <c r="M52" s="115">
        <v>146.88</v>
      </c>
      <c r="N52" s="115">
        <v>0</v>
      </c>
      <c r="O52" s="115">
        <v>523</v>
      </c>
    </row>
    <row r="53" spans="1:23" ht="12.75">
      <c r="A53" s="96" t="s">
        <v>935</v>
      </c>
      <c r="B53" s="115">
        <v>110</v>
      </c>
      <c r="C53" s="115">
        <v>6.4</v>
      </c>
      <c r="D53" s="115">
        <v>4</v>
      </c>
      <c r="E53" s="115">
        <v>33</v>
      </c>
      <c r="F53" s="115">
        <v>193.45</v>
      </c>
      <c r="G53" s="115">
        <v>0</v>
      </c>
      <c r="H53" s="115">
        <v>500</v>
      </c>
      <c r="I53" s="52">
        <v>50</v>
      </c>
      <c r="J53" s="52">
        <v>2.91</v>
      </c>
      <c r="K53" s="52">
        <v>1.81</v>
      </c>
      <c r="L53" s="52">
        <v>15</v>
      </c>
      <c r="M53" s="52">
        <v>87.94</v>
      </c>
      <c r="N53" s="52">
        <v>0</v>
      </c>
      <c r="O53" s="52">
        <v>500</v>
      </c>
      <c r="P53" s="115">
        <v>110</v>
      </c>
      <c r="Q53" s="115">
        <v>6.4</v>
      </c>
      <c r="R53" s="115">
        <v>3.93</v>
      </c>
      <c r="S53" s="115">
        <v>33</v>
      </c>
      <c r="T53" s="115">
        <v>193.46</v>
      </c>
      <c r="U53" s="115">
        <v>0</v>
      </c>
      <c r="V53" s="115">
        <v>500</v>
      </c>
      <c r="W53" t="s">
        <v>704</v>
      </c>
    </row>
    <row r="54" spans="1:8" ht="12.75">
      <c r="A54" s="96" t="s">
        <v>935</v>
      </c>
      <c r="B54" s="115">
        <v>120</v>
      </c>
      <c r="C54" s="115">
        <v>6.88</v>
      </c>
      <c r="D54" s="115">
        <v>4.87</v>
      </c>
      <c r="E54" s="115">
        <v>30.91</v>
      </c>
      <c r="F54" s="115">
        <v>195</v>
      </c>
      <c r="G54" s="115">
        <v>0</v>
      </c>
      <c r="H54" s="115">
        <v>500</v>
      </c>
    </row>
    <row r="55" spans="1:22" ht="16.5" thickBot="1">
      <c r="A55" s="96" t="s">
        <v>569</v>
      </c>
      <c r="B55" s="115">
        <v>100</v>
      </c>
      <c r="C55" s="115">
        <v>11.53</v>
      </c>
      <c r="D55" s="115">
        <v>2.56</v>
      </c>
      <c r="E55" s="115">
        <v>25.42</v>
      </c>
      <c r="F55" s="115">
        <v>164.09</v>
      </c>
      <c r="G55" s="115">
        <v>0</v>
      </c>
      <c r="H55" s="115">
        <v>357</v>
      </c>
      <c r="I55" s="115">
        <v>112</v>
      </c>
      <c r="J55" s="115">
        <v>12.68</v>
      </c>
      <c r="K55" s="115">
        <v>2.81</v>
      </c>
      <c r="L55" s="115">
        <v>27.96</v>
      </c>
      <c r="M55" s="115">
        <v>180.49</v>
      </c>
      <c r="N55" s="115">
        <v>0</v>
      </c>
      <c r="O55" s="115">
        <v>357</v>
      </c>
      <c r="P55" s="115">
        <v>120</v>
      </c>
      <c r="Q55" s="446">
        <v>13.56</v>
      </c>
      <c r="R55" s="447">
        <v>3.01</v>
      </c>
      <c r="S55" s="447">
        <v>29.91</v>
      </c>
      <c r="T55" s="447">
        <v>193.05</v>
      </c>
      <c r="U55" s="447">
        <v>0</v>
      </c>
      <c r="V55" s="115">
        <v>357</v>
      </c>
    </row>
    <row r="56" spans="1:8" ht="12.75">
      <c r="A56" s="97"/>
      <c r="B56" s="115"/>
      <c r="C56" s="115"/>
      <c r="D56" s="115"/>
      <c r="E56" s="115"/>
      <c r="F56" s="115"/>
      <c r="G56" s="115"/>
      <c r="H56" s="115"/>
    </row>
    <row r="57" spans="1:8" ht="12.75">
      <c r="A57" s="97" t="s">
        <v>479</v>
      </c>
      <c r="B57" s="115">
        <v>100</v>
      </c>
      <c r="C57" s="115">
        <v>1.3</v>
      </c>
      <c r="D57" s="115">
        <v>4.13</v>
      </c>
      <c r="E57" s="115">
        <v>7.16</v>
      </c>
      <c r="F57" s="115">
        <v>71</v>
      </c>
      <c r="G57" s="115">
        <v>4.39</v>
      </c>
      <c r="H57" s="115">
        <v>263</v>
      </c>
    </row>
    <row r="58" spans="1:15" ht="12.75">
      <c r="A58" s="97" t="s">
        <v>669</v>
      </c>
      <c r="B58" s="115">
        <v>120</v>
      </c>
      <c r="C58" s="115">
        <v>2.13</v>
      </c>
      <c r="D58" s="115">
        <v>3.94</v>
      </c>
      <c r="E58" s="115">
        <v>13.43</v>
      </c>
      <c r="F58" s="115">
        <v>97.5</v>
      </c>
      <c r="G58" s="115">
        <v>11.78</v>
      </c>
      <c r="H58" s="115" t="s">
        <v>950</v>
      </c>
      <c r="I58" s="115">
        <v>110</v>
      </c>
      <c r="J58" s="115">
        <v>2.13</v>
      </c>
      <c r="K58" s="115">
        <v>4.22</v>
      </c>
      <c r="L58" s="115">
        <v>12.2</v>
      </c>
      <c r="M58" s="115">
        <v>145.74</v>
      </c>
      <c r="N58" s="115">
        <v>7.3</v>
      </c>
      <c r="O58" s="115">
        <v>339</v>
      </c>
    </row>
    <row r="59" spans="1:22" ht="12.75">
      <c r="A59" s="97" t="s">
        <v>693</v>
      </c>
      <c r="B59" s="115">
        <v>100</v>
      </c>
      <c r="C59" s="115">
        <v>2</v>
      </c>
      <c r="D59" s="115">
        <v>4.26</v>
      </c>
      <c r="E59" s="115">
        <v>12</v>
      </c>
      <c r="F59" s="115">
        <v>147.54</v>
      </c>
      <c r="G59" s="115">
        <v>2.28</v>
      </c>
      <c r="H59" s="115">
        <v>339</v>
      </c>
      <c r="I59" s="115">
        <v>110</v>
      </c>
      <c r="J59" s="115">
        <v>2.2</v>
      </c>
      <c r="K59" s="115">
        <v>4.69</v>
      </c>
      <c r="L59" s="115">
        <v>13.2</v>
      </c>
      <c r="M59" s="115">
        <v>162.29</v>
      </c>
      <c r="N59" s="115">
        <v>2.5</v>
      </c>
      <c r="O59" s="115">
        <v>339</v>
      </c>
      <c r="P59">
        <v>120</v>
      </c>
      <c r="Q59">
        <v>2.39</v>
      </c>
      <c r="R59">
        <v>5.11</v>
      </c>
      <c r="S59">
        <v>13.85</v>
      </c>
      <c r="T59">
        <v>113.38</v>
      </c>
      <c r="U59">
        <v>2.71</v>
      </c>
      <c r="V59">
        <v>518</v>
      </c>
    </row>
    <row r="60" spans="1:16" ht="12.75">
      <c r="A60" s="97" t="s">
        <v>707</v>
      </c>
      <c r="B60" s="115">
        <v>120</v>
      </c>
      <c r="C60" s="115">
        <v>1.93</v>
      </c>
      <c r="D60" s="115">
        <v>4.46</v>
      </c>
      <c r="E60" s="115">
        <v>23.1</v>
      </c>
      <c r="F60" s="115">
        <v>140.3</v>
      </c>
      <c r="G60" s="115">
        <v>1.1</v>
      </c>
      <c r="H60" s="115">
        <v>516</v>
      </c>
      <c r="I60" s="115">
        <v>110</v>
      </c>
      <c r="J60" s="115">
        <v>1.77</v>
      </c>
      <c r="K60" s="115">
        <v>4.09</v>
      </c>
      <c r="L60" s="115">
        <v>21.18</v>
      </c>
      <c r="M60" s="115">
        <v>128.61</v>
      </c>
      <c r="N60" s="115">
        <v>1.01</v>
      </c>
      <c r="O60" s="115">
        <v>516</v>
      </c>
      <c r="P60" t="s">
        <v>704</v>
      </c>
    </row>
    <row r="61" spans="1:9" ht="12.75">
      <c r="A61" s="96" t="s">
        <v>647</v>
      </c>
      <c r="B61" s="115">
        <v>110</v>
      </c>
      <c r="C61" s="115">
        <v>3.27</v>
      </c>
      <c r="D61" s="115">
        <v>3.18</v>
      </c>
      <c r="E61" s="115">
        <v>23.24</v>
      </c>
      <c r="F61" s="115">
        <v>134.64</v>
      </c>
      <c r="G61" s="115">
        <v>0</v>
      </c>
      <c r="H61" s="115">
        <v>523</v>
      </c>
      <c r="I61" t="s">
        <v>704</v>
      </c>
    </row>
    <row r="62" spans="2:6" ht="16.5">
      <c r="B62" s="466"/>
      <c r="C62" s="466"/>
      <c r="D62" s="466"/>
      <c r="E62" s="466"/>
      <c r="F62" s="4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37"/>
  <sheetViews>
    <sheetView zoomScalePageLayoutView="0" workbookViewId="0" topLeftCell="A1">
      <selection activeCell="N33" sqref="N33"/>
    </sheetView>
  </sheetViews>
  <sheetFormatPr defaultColWidth="9.00390625" defaultRowHeight="12.75"/>
  <cols>
    <col min="1" max="1" width="37.00390625" style="0" customWidth="1"/>
  </cols>
  <sheetData>
    <row r="2" spans="1:8" ht="12.75">
      <c r="A2" s="94" t="s">
        <v>27</v>
      </c>
      <c r="B2" s="95" t="s">
        <v>376</v>
      </c>
      <c r="C2" s="95" t="s">
        <v>377</v>
      </c>
      <c r="D2" s="95" t="s">
        <v>378</v>
      </c>
      <c r="E2" s="95" t="s">
        <v>379</v>
      </c>
      <c r="F2" s="95" t="s">
        <v>380</v>
      </c>
      <c r="G2" s="95" t="s">
        <v>381</v>
      </c>
      <c r="H2" s="95" t="s">
        <v>382</v>
      </c>
    </row>
    <row r="3" spans="1:9" ht="12.75">
      <c r="A3" s="96" t="s">
        <v>671</v>
      </c>
      <c r="B3" s="115">
        <v>15</v>
      </c>
      <c r="C3" s="115">
        <v>0.07</v>
      </c>
      <c r="D3" s="115">
        <v>0.01</v>
      </c>
      <c r="E3" s="115">
        <v>9.68</v>
      </c>
      <c r="F3" s="115">
        <v>39</v>
      </c>
      <c r="G3" s="115">
        <v>0.31</v>
      </c>
      <c r="H3" s="115">
        <v>560</v>
      </c>
      <c r="I3" t="s">
        <v>704</v>
      </c>
    </row>
    <row r="4" spans="1:8" ht="12.75">
      <c r="A4" s="96"/>
      <c r="B4" s="115"/>
      <c r="C4" s="115"/>
      <c r="D4" s="115"/>
      <c r="E4" s="115"/>
      <c r="F4" s="115"/>
      <c r="G4" s="115"/>
      <c r="H4" s="115"/>
    </row>
    <row r="5" spans="1:15" ht="12.75">
      <c r="A5" s="96" t="s">
        <v>687</v>
      </c>
      <c r="B5" s="115">
        <v>100</v>
      </c>
      <c r="C5" s="115">
        <v>0.02</v>
      </c>
      <c r="D5" s="115">
        <v>0.02</v>
      </c>
      <c r="E5" s="115">
        <v>15.39</v>
      </c>
      <c r="F5" s="115">
        <v>61.82</v>
      </c>
      <c r="G5" s="115">
        <v>0.1</v>
      </c>
      <c r="H5" s="115">
        <v>559</v>
      </c>
      <c r="I5" s="115">
        <v>15</v>
      </c>
      <c r="J5" s="115">
        <v>0.003</v>
      </c>
      <c r="K5" s="115">
        <v>0.003</v>
      </c>
      <c r="L5" s="115">
        <v>2.31</v>
      </c>
      <c r="M5" s="115">
        <v>9.3</v>
      </c>
      <c r="N5" s="115">
        <v>0.015</v>
      </c>
      <c r="O5" s="115">
        <v>559</v>
      </c>
    </row>
    <row r="6" spans="1:15" ht="12.75">
      <c r="A6" s="96" t="s">
        <v>876</v>
      </c>
      <c r="B6" s="115">
        <v>100</v>
      </c>
      <c r="C6" s="115">
        <v>0.18</v>
      </c>
      <c r="D6" s="115">
        <v>0</v>
      </c>
      <c r="E6" s="115">
        <v>16.45</v>
      </c>
      <c r="F6" s="115">
        <v>67</v>
      </c>
      <c r="G6" s="115">
        <v>0.1</v>
      </c>
      <c r="H6" s="115">
        <v>559</v>
      </c>
      <c r="I6" s="436" t="s">
        <v>704</v>
      </c>
      <c r="J6" s="436"/>
      <c r="K6" s="436"/>
      <c r="L6" s="436"/>
      <c r="M6" s="436"/>
      <c r="N6" s="436"/>
      <c r="O6" s="436"/>
    </row>
    <row r="7" spans="1:8" ht="12.75">
      <c r="A7" s="96" t="s">
        <v>570</v>
      </c>
      <c r="B7" s="115">
        <v>100</v>
      </c>
      <c r="C7" s="115">
        <v>0.02</v>
      </c>
      <c r="D7" s="115">
        <v>0.02</v>
      </c>
      <c r="E7" s="115">
        <v>15.39</v>
      </c>
      <c r="F7" s="115">
        <v>61.82</v>
      </c>
      <c r="G7" s="115">
        <v>2.16</v>
      </c>
      <c r="H7" s="115">
        <v>558</v>
      </c>
    </row>
    <row r="8" spans="1:9" ht="12.75">
      <c r="A8" s="96" t="s">
        <v>570</v>
      </c>
      <c r="B8" s="115">
        <v>30</v>
      </c>
      <c r="C8" s="115">
        <v>0.03</v>
      </c>
      <c r="D8" s="115">
        <v>0.03</v>
      </c>
      <c r="E8" s="115">
        <v>5.11</v>
      </c>
      <c r="F8" s="115">
        <v>21</v>
      </c>
      <c r="G8" s="115">
        <v>0.3</v>
      </c>
      <c r="H8" s="115">
        <v>558</v>
      </c>
      <c r="I8" t="s">
        <v>704</v>
      </c>
    </row>
    <row r="9" spans="1:8" ht="12.75">
      <c r="A9" s="96" t="s">
        <v>414</v>
      </c>
      <c r="B9" s="115">
        <v>50</v>
      </c>
      <c r="C9" s="115">
        <v>0.28</v>
      </c>
      <c r="D9" s="115">
        <v>1.82</v>
      </c>
      <c r="E9" s="115">
        <v>2.62</v>
      </c>
      <c r="F9" s="115">
        <v>28.08</v>
      </c>
      <c r="G9" s="115">
        <v>0.6</v>
      </c>
      <c r="H9" s="115">
        <v>557</v>
      </c>
    </row>
    <row r="10" spans="1:8" ht="12.75">
      <c r="A10" s="96" t="s">
        <v>414</v>
      </c>
      <c r="B10" s="115">
        <v>100</v>
      </c>
      <c r="C10" s="115">
        <v>0.54</v>
      </c>
      <c r="D10" s="115">
        <v>3.67</v>
      </c>
      <c r="E10" s="115">
        <v>5.24</v>
      </c>
      <c r="F10" s="115">
        <v>56.15</v>
      </c>
      <c r="G10" s="115">
        <v>1.2</v>
      </c>
      <c r="H10" s="115">
        <v>557</v>
      </c>
    </row>
    <row r="11" spans="1:8" ht="12.75">
      <c r="A11" s="96" t="s">
        <v>414</v>
      </c>
      <c r="B11" s="115">
        <v>35</v>
      </c>
      <c r="C11" s="115">
        <v>0.18</v>
      </c>
      <c r="D11" s="115">
        <v>0.28</v>
      </c>
      <c r="E11" s="115">
        <v>1.8</v>
      </c>
      <c r="F11" s="115">
        <v>19.65</v>
      </c>
      <c r="G11" s="115">
        <v>0.42</v>
      </c>
      <c r="H11" s="115">
        <v>557</v>
      </c>
    </row>
    <row r="12" spans="1:8" ht="12.75">
      <c r="A12" s="96" t="s">
        <v>414</v>
      </c>
      <c r="B12" s="115">
        <v>25</v>
      </c>
      <c r="C12" s="115">
        <v>0.13</v>
      </c>
      <c r="D12" s="115">
        <v>0.2</v>
      </c>
      <c r="E12" s="115">
        <v>1.29</v>
      </c>
      <c r="F12" s="115">
        <v>14</v>
      </c>
      <c r="G12" s="115">
        <v>0.3</v>
      </c>
      <c r="H12" s="115">
        <v>557</v>
      </c>
    </row>
    <row r="13" spans="1:15" ht="12.75">
      <c r="A13" s="96" t="s">
        <v>571</v>
      </c>
      <c r="B13" s="115">
        <v>100</v>
      </c>
      <c r="C13" s="115">
        <v>3.36</v>
      </c>
      <c r="D13" s="115">
        <v>23.69</v>
      </c>
      <c r="E13" s="115">
        <v>6.72</v>
      </c>
      <c r="F13" s="115">
        <v>253.53</v>
      </c>
      <c r="G13" s="115">
        <v>0.15</v>
      </c>
      <c r="H13" s="115">
        <v>556</v>
      </c>
      <c r="I13" s="115">
        <v>25</v>
      </c>
      <c r="J13" s="115">
        <v>0.42</v>
      </c>
      <c r="K13" s="115">
        <v>2.96</v>
      </c>
      <c r="L13" s="115">
        <v>0.84</v>
      </c>
      <c r="M13" s="115">
        <v>31.65</v>
      </c>
      <c r="N13" s="115">
        <v>0.02</v>
      </c>
      <c r="O13" s="115">
        <v>555</v>
      </c>
    </row>
    <row r="14" spans="1:16" ht="12.75">
      <c r="A14" s="96" t="s">
        <v>877</v>
      </c>
      <c r="B14" s="115">
        <v>50</v>
      </c>
      <c r="C14" s="115">
        <v>1.68</v>
      </c>
      <c r="D14" s="115">
        <v>11.85</v>
      </c>
      <c r="E14" s="115">
        <v>3.36</v>
      </c>
      <c r="F14" s="115">
        <v>127</v>
      </c>
      <c r="G14" s="115">
        <v>0.08</v>
      </c>
      <c r="H14" s="115">
        <v>555</v>
      </c>
      <c r="I14" s="96" t="s">
        <v>646</v>
      </c>
      <c r="J14" s="115">
        <v>40</v>
      </c>
      <c r="K14" s="115">
        <v>0.67</v>
      </c>
      <c r="L14" s="115">
        <v>4.74</v>
      </c>
      <c r="M14" s="115">
        <v>1.34</v>
      </c>
      <c r="N14" s="115">
        <v>50.64</v>
      </c>
      <c r="O14" s="115">
        <v>0.032</v>
      </c>
      <c r="P14" s="115">
        <v>555</v>
      </c>
    </row>
    <row r="15" spans="1:16" ht="12.75">
      <c r="A15" s="96" t="s">
        <v>882</v>
      </c>
      <c r="B15" s="115">
        <v>15</v>
      </c>
      <c r="C15" s="115">
        <v>0.21</v>
      </c>
      <c r="D15" s="115">
        <v>0.75</v>
      </c>
      <c r="E15" s="115">
        <v>0.88</v>
      </c>
      <c r="F15" s="115">
        <v>11</v>
      </c>
      <c r="G15" s="115">
        <v>0.01</v>
      </c>
      <c r="H15" s="115">
        <v>555</v>
      </c>
      <c r="I15" s="115">
        <v>30</v>
      </c>
      <c r="J15" s="115">
        <v>0.42</v>
      </c>
      <c r="K15" s="115">
        <v>1.5</v>
      </c>
      <c r="L15" s="115">
        <v>1.76</v>
      </c>
      <c r="M15" s="115">
        <v>22</v>
      </c>
      <c r="N15" s="115" t="s">
        <v>883</v>
      </c>
      <c r="O15" s="115">
        <v>555</v>
      </c>
      <c r="P15" t="s">
        <v>704</v>
      </c>
    </row>
    <row r="16" spans="1:8" ht="12.75">
      <c r="A16" s="96" t="s">
        <v>75</v>
      </c>
      <c r="B16" s="115">
        <v>40</v>
      </c>
      <c r="C16" s="115">
        <v>0.67</v>
      </c>
      <c r="D16" s="115">
        <v>4.73</v>
      </c>
      <c r="E16" s="115">
        <v>1.34</v>
      </c>
      <c r="F16" s="115">
        <v>50.68</v>
      </c>
      <c r="G16" s="115">
        <v>0.032</v>
      </c>
      <c r="H16" s="115">
        <v>555</v>
      </c>
    </row>
    <row r="17" spans="1:16" ht="12.75">
      <c r="A17" s="96" t="s">
        <v>572</v>
      </c>
      <c r="B17" s="115">
        <v>100</v>
      </c>
      <c r="C17" s="115">
        <v>2.54</v>
      </c>
      <c r="D17" s="115">
        <v>5.34</v>
      </c>
      <c r="E17" s="115">
        <v>16.32</v>
      </c>
      <c r="F17" s="115">
        <v>123.5</v>
      </c>
      <c r="G17" s="115">
        <v>0.45</v>
      </c>
      <c r="H17" s="115">
        <v>554</v>
      </c>
      <c r="I17" s="115">
        <v>30</v>
      </c>
      <c r="J17" s="115">
        <v>0.58</v>
      </c>
      <c r="K17" s="115">
        <v>1.35</v>
      </c>
      <c r="L17" s="115">
        <v>3.98</v>
      </c>
      <c r="M17" s="115">
        <v>31</v>
      </c>
      <c r="N17" s="115">
        <v>0.1</v>
      </c>
      <c r="O17" s="115">
        <v>554</v>
      </c>
      <c r="P17" t="s">
        <v>704</v>
      </c>
    </row>
    <row r="18" spans="1:15" ht="12.75">
      <c r="A18" s="96" t="s">
        <v>881</v>
      </c>
      <c r="B18" s="115">
        <v>50</v>
      </c>
      <c r="C18" s="115">
        <v>0.97</v>
      </c>
      <c r="D18" s="115">
        <v>2.26</v>
      </c>
      <c r="E18" s="115">
        <v>6.63</v>
      </c>
      <c r="F18" s="115">
        <v>51</v>
      </c>
      <c r="G18" s="115">
        <v>0.16</v>
      </c>
      <c r="H18" s="115">
        <v>554</v>
      </c>
      <c r="I18" s="115"/>
      <c r="J18" s="115"/>
      <c r="K18" s="115"/>
      <c r="L18" s="115"/>
      <c r="M18" s="115"/>
      <c r="N18" s="115"/>
      <c r="O18" s="115"/>
    </row>
    <row r="19" spans="1:17" ht="12.75">
      <c r="A19" s="96" t="s">
        <v>573</v>
      </c>
      <c r="B19" s="115">
        <v>100</v>
      </c>
      <c r="C19" s="115">
        <v>3.36</v>
      </c>
      <c r="D19" s="115">
        <v>6.89</v>
      </c>
      <c r="E19" s="115">
        <v>9.22</v>
      </c>
      <c r="F19" s="115">
        <v>112.33</v>
      </c>
      <c r="G19" s="115">
        <v>0.6</v>
      </c>
      <c r="H19" s="115">
        <v>553</v>
      </c>
      <c r="I19" s="115">
        <v>25</v>
      </c>
      <c r="J19" s="115">
        <v>0.5</v>
      </c>
      <c r="K19" s="115">
        <v>1.31</v>
      </c>
      <c r="L19" s="115">
        <v>1.77</v>
      </c>
      <c r="M19" s="115">
        <v>21</v>
      </c>
      <c r="N19" s="115">
        <v>0.083</v>
      </c>
      <c r="O19" s="115">
        <v>368</v>
      </c>
      <c r="P19" s="115" t="s">
        <v>704</v>
      </c>
      <c r="Q19" s="115"/>
    </row>
    <row r="20" spans="1:16" ht="12.75">
      <c r="A20" s="96" t="s">
        <v>989</v>
      </c>
      <c r="B20" s="115">
        <v>15</v>
      </c>
      <c r="C20" s="115">
        <v>0.3</v>
      </c>
      <c r="D20" s="115">
        <v>0.78</v>
      </c>
      <c r="E20" s="115">
        <v>1.065</v>
      </c>
      <c r="F20" s="115">
        <v>12.6</v>
      </c>
      <c r="G20" s="115">
        <v>0.049</v>
      </c>
      <c r="H20" s="115">
        <v>368</v>
      </c>
      <c r="I20" s="96" t="s">
        <v>573</v>
      </c>
      <c r="J20" s="115">
        <v>40</v>
      </c>
      <c r="K20" s="115">
        <v>1.3</v>
      </c>
      <c r="L20" s="115">
        <v>2.7</v>
      </c>
      <c r="M20" s="115">
        <v>3.7</v>
      </c>
      <c r="N20" s="115">
        <v>44.9</v>
      </c>
      <c r="O20" s="115">
        <v>0.24</v>
      </c>
      <c r="P20" s="115">
        <v>553</v>
      </c>
    </row>
    <row r="21" spans="1:8" ht="12.75">
      <c r="A21" s="96" t="s">
        <v>574</v>
      </c>
      <c r="B21" s="115">
        <v>100</v>
      </c>
      <c r="C21" s="115">
        <v>3.68</v>
      </c>
      <c r="D21" s="115">
        <v>9.09</v>
      </c>
      <c r="E21" s="115">
        <v>10.32</v>
      </c>
      <c r="F21" s="115">
        <v>137.81</v>
      </c>
      <c r="G21" s="115">
        <v>0.6</v>
      </c>
      <c r="H21" s="115">
        <v>552</v>
      </c>
    </row>
    <row r="22" spans="1:8" ht="12.75">
      <c r="A22" s="96" t="s">
        <v>989</v>
      </c>
      <c r="B22" s="115">
        <v>30</v>
      </c>
      <c r="C22" s="115">
        <v>0.6</v>
      </c>
      <c r="D22" s="115">
        <v>1.56</v>
      </c>
      <c r="E22" s="115">
        <v>2.13</v>
      </c>
      <c r="F22" s="115">
        <v>25.2</v>
      </c>
      <c r="G22" s="115">
        <v>0.098</v>
      </c>
      <c r="H22" s="115">
        <v>368</v>
      </c>
    </row>
    <row r="23" spans="1:8" ht="12.75">
      <c r="A23" s="96" t="s">
        <v>575</v>
      </c>
      <c r="B23" s="115">
        <v>100</v>
      </c>
      <c r="C23" s="115">
        <v>0.06</v>
      </c>
      <c r="D23" s="115">
        <v>0</v>
      </c>
      <c r="E23" s="115">
        <v>15.07</v>
      </c>
      <c r="F23" s="115">
        <v>60.52</v>
      </c>
      <c r="G23" s="115">
        <v>1.08</v>
      </c>
      <c r="H23" s="115">
        <v>551</v>
      </c>
    </row>
    <row r="24" spans="1:17" ht="12.75">
      <c r="A24" s="96" t="s">
        <v>575</v>
      </c>
      <c r="B24" s="115">
        <v>50</v>
      </c>
      <c r="C24" s="115">
        <v>0.03</v>
      </c>
      <c r="D24" s="115">
        <v>0</v>
      </c>
      <c r="E24" s="115">
        <v>7.53</v>
      </c>
      <c r="F24" s="115">
        <v>30.26</v>
      </c>
      <c r="G24" s="115">
        <v>0.54</v>
      </c>
      <c r="H24" s="115">
        <v>551</v>
      </c>
      <c r="I24" s="96"/>
      <c r="J24" s="97"/>
      <c r="K24" s="97"/>
      <c r="L24" s="97"/>
      <c r="M24" s="97"/>
      <c r="N24" s="97"/>
      <c r="O24" s="97"/>
      <c r="P24" s="97"/>
      <c r="Q24" s="97"/>
    </row>
    <row r="25" spans="1:8" ht="12.75">
      <c r="A25" s="96" t="s">
        <v>576</v>
      </c>
      <c r="B25" s="115">
        <v>100</v>
      </c>
      <c r="C25" s="115">
        <v>0.56</v>
      </c>
      <c r="D25" s="115">
        <v>3.69</v>
      </c>
      <c r="E25" s="115">
        <v>3.52</v>
      </c>
      <c r="F25" s="115">
        <v>49.53</v>
      </c>
      <c r="G25" s="115">
        <v>0.066</v>
      </c>
      <c r="H25" s="115">
        <v>550</v>
      </c>
    </row>
    <row r="26" spans="1:9" ht="12.75">
      <c r="A26" s="96" t="s">
        <v>575</v>
      </c>
      <c r="B26" s="115">
        <v>30</v>
      </c>
      <c r="C26" s="115">
        <v>0.02</v>
      </c>
      <c r="D26" s="115">
        <v>0.06</v>
      </c>
      <c r="E26" s="115">
        <v>3.81</v>
      </c>
      <c r="F26" s="115">
        <v>15</v>
      </c>
      <c r="G26" s="115">
        <v>0.18</v>
      </c>
      <c r="H26" s="115">
        <v>551</v>
      </c>
      <c r="I26" t="s">
        <v>704</v>
      </c>
    </row>
    <row r="27" spans="1:8" ht="12.75">
      <c r="A27" s="97"/>
      <c r="B27" s="115"/>
      <c r="C27" s="115"/>
      <c r="D27" s="115"/>
      <c r="E27" s="115"/>
      <c r="F27" s="115"/>
      <c r="G27" s="115"/>
      <c r="H27" s="115"/>
    </row>
    <row r="28" spans="1:8" ht="12.75">
      <c r="A28" s="96" t="s">
        <v>575</v>
      </c>
      <c r="B28" s="115">
        <v>25</v>
      </c>
      <c r="C28" s="115">
        <v>0.015</v>
      </c>
      <c r="D28" s="115">
        <v>0</v>
      </c>
      <c r="E28" s="115">
        <v>3.8</v>
      </c>
      <c r="F28" s="115">
        <v>15.13</v>
      </c>
      <c r="G28" s="115">
        <v>0.27</v>
      </c>
      <c r="H28" s="115">
        <v>551</v>
      </c>
    </row>
    <row r="29" spans="1:9" ht="12.75">
      <c r="A29" s="96" t="s">
        <v>572</v>
      </c>
      <c r="B29" s="115">
        <v>30</v>
      </c>
      <c r="C29" s="115">
        <v>0.58</v>
      </c>
      <c r="D29" s="115">
        <v>1.35</v>
      </c>
      <c r="E29" s="115">
        <v>3.98</v>
      </c>
      <c r="F29" s="115">
        <v>31</v>
      </c>
      <c r="G29" s="115">
        <v>0.1</v>
      </c>
      <c r="H29" s="115">
        <v>554</v>
      </c>
      <c r="I29" t="s">
        <v>704</v>
      </c>
    </row>
    <row r="30" spans="1:9" ht="12.75">
      <c r="A30" s="96" t="s">
        <v>687</v>
      </c>
      <c r="B30" s="115">
        <v>15</v>
      </c>
      <c r="C30" s="115">
        <v>0.07</v>
      </c>
      <c r="D30" s="115">
        <v>0.01</v>
      </c>
      <c r="E30" s="115">
        <v>9.68</v>
      </c>
      <c r="F30" s="115">
        <v>39</v>
      </c>
      <c r="G30" s="115">
        <v>0.31</v>
      </c>
      <c r="H30" s="115">
        <v>560</v>
      </c>
      <c r="I30" t="s">
        <v>704</v>
      </c>
    </row>
    <row r="31" spans="1:9" ht="12.75">
      <c r="A31" s="96" t="s">
        <v>878</v>
      </c>
      <c r="B31" s="115">
        <v>20</v>
      </c>
      <c r="C31" s="115" t="s">
        <v>879</v>
      </c>
      <c r="D31" s="115">
        <v>0.02</v>
      </c>
      <c r="E31" s="115">
        <v>13.06</v>
      </c>
      <c r="F31" s="115">
        <v>53</v>
      </c>
      <c r="G31" s="115">
        <v>18.13</v>
      </c>
      <c r="H31" s="115">
        <v>562</v>
      </c>
      <c r="I31" t="s">
        <v>704</v>
      </c>
    </row>
    <row r="32" spans="1:9" ht="12.75">
      <c r="A32" s="96" t="s">
        <v>878</v>
      </c>
      <c r="B32" s="115">
        <v>30</v>
      </c>
      <c r="C32" s="115">
        <v>0.12</v>
      </c>
      <c r="D32" s="115">
        <v>0.03</v>
      </c>
      <c r="E32" s="115">
        <v>19.59</v>
      </c>
      <c r="F32" s="115">
        <v>79</v>
      </c>
      <c r="G32" s="115">
        <v>27.2</v>
      </c>
      <c r="H32" s="115">
        <v>562</v>
      </c>
      <c r="I32" t="s">
        <v>704</v>
      </c>
    </row>
    <row r="33" spans="1:9" ht="12.75">
      <c r="A33" s="96" t="s">
        <v>880</v>
      </c>
      <c r="B33" s="115">
        <v>20</v>
      </c>
      <c r="C33" s="115">
        <v>0.07</v>
      </c>
      <c r="D33" s="115">
        <v>0.03</v>
      </c>
      <c r="E33" s="115">
        <v>13.46</v>
      </c>
      <c r="F33" s="115">
        <v>54</v>
      </c>
      <c r="G33" s="115">
        <v>5.44</v>
      </c>
      <c r="H33" s="115">
        <v>561</v>
      </c>
      <c r="I33" t="s">
        <v>704</v>
      </c>
    </row>
    <row r="34" spans="1:9" ht="12.75">
      <c r="A34" s="96" t="s">
        <v>880</v>
      </c>
      <c r="B34" s="115">
        <v>30</v>
      </c>
      <c r="C34" s="115">
        <v>0.1</v>
      </c>
      <c r="D34" s="115">
        <v>0.04</v>
      </c>
      <c r="E34" s="115">
        <v>20.19</v>
      </c>
      <c r="F34" s="115">
        <v>82</v>
      </c>
      <c r="G34" s="115">
        <v>8.16</v>
      </c>
      <c r="H34" s="115">
        <v>561</v>
      </c>
      <c r="I34" t="s">
        <v>704</v>
      </c>
    </row>
    <row r="35" spans="1:9" ht="12.75">
      <c r="A35" s="96" t="s">
        <v>884</v>
      </c>
      <c r="B35" s="115">
        <v>30</v>
      </c>
      <c r="C35" s="115">
        <v>0.53</v>
      </c>
      <c r="D35" s="115">
        <v>1.49</v>
      </c>
      <c r="E35" s="115">
        <v>2.11</v>
      </c>
      <c r="F35" s="115">
        <v>24</v>
      </c>
      <c r="G35" s="115">
        <v>0.4</v>
      </c>
      <c r="H35" s="115">
        <v>563</v>
      </c>
      <c r="I35" t="s">
        <v>704</v>
      </c>
    </row>
    <row r="36" spans="1:9" ht="12.75">
      <c r="A36" s="96" t="s">
        <v>884</v>
      </c>
      <c r="B36" s="115">
        <v>15</v>
      </c>
      <c r="C36" s="115">
        <v>0.26</v>
      </c>
      <c r="D36" s="115">
        <v>0.75</v>
      </c>
      <c r="E36" s="115">
        <v>1.05</v>
      </c>
      <c r="F36" s="115">
        <v>12</v>
      </c>
      <c r="G36" s="115">
        <v>0.2</v>
      </c>
      <c r="H36" s="115">
        <v>563</v>
      </c>
      <c r="I36" t="s">
        <v>704</v>
      </c>
    </row>
    <row r="37" spans="1:9" ht="12.75">
      <c r="A37" s="96" t="s">
        <v>885</v>
      </c>
      <c r="B37" s="115">
        <v>100</v>
      </c>
      <c r="C37" s="115">
        <v>2.68</v>
      </c>
      <c r="D37" s="115">
        <v>9.22</v>
      </c>
      <c r="E37" s="115">
        <v>9.88</v>
      </c>
      <c r="F37" s="115">
        <v>133</v>
      </c>
      <c r="G37" s="115">
        <v>0.33</v>
      </c>
      <c r="H37" s="115">
        <v>552</v>
      </c>
      <c r="I37" t="s">
        <v>704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75"/>
  <sheetViews>
    <sheetView zoomScalePageLayoutView="0" workbookViewId="0" topLeftCell="A16">
      <selection activeCell="A49" sqref="A49:H49"/>
    </sheetView>
  </sheetViews>
  <sheetFormatPr defaultColWidth="9.00390625" defaultRowHeight="12.75"/>
  <cols>
    <col min="1" max="1" width="57.125" style="0" customWidth="1"/>
  </cols>
  <sheetData>
    <row r="2" spans="1:8" ht="12.75">
      <c r="A2" s="94" t="s">
        <v>27</v>
      </c>
      <c r="B2" s="95" t="s">
        <v>376</v>
      </c>
      <c r="C2" s="95" t="s">
        <v>377</v>
      </c>
      <c r="D2" s="95" t="s">
        <v>378</v>
      </c>
      <c r="E2" s="95" t="s">
        <v>379</v>
      </c>
      <c r="F2" s="95" t="s">
        <v>380</v>
      </c>
      <c r="G2" s="95" t="s">
        <v>381</v>
      </c>
      <c r="H2" s="95" t="s">
        <v>382</v>
      </c>
    </row>
    <row r="3" spans="1:8" ht="12.75">
      <c r="A3" s="96"/>
      <c r="B3" s="97"/>
      <c r="C3" s="97"/>
      <c r="D3" s="97"/>
      <c r="E3" s="97"/>
      <c r="F3" s="97"/>
      <c r="G3" s="97"/>
      <c r="H3" s="97"/>
    </row>
    <row r="4" spans="1:9" ht="15">
      <c r="A4" s="99" t="s">
        <v>577</v>
      </c>
      <c r="B4" s="115">
        <v>45</v>
      </c>
      <c r="C4" s="115">
        <v>2.93</v>
      </c>
      <c r="D4" s="115">
        <v>3.52</v>
      </c>
      <c r="E4" s="115">
        <v>17.81</v>
      </c>
      <c r="F4" s="115">
        <v>115</v>
      </c>
      <c r="G4" s="115">
        <v>0.38</v>
      </c>
      <c r="H4" s="115">
        <v>603</v>
      </c>
      <c r="I4" t="s">
        <v>704</v>
      </c>
    </row>
    <row r="5" spans="1:8" ht="12.75">
      <c r="A5" s="96" t="s">
        <v>577</v>
      </c>
      <c r="B5" s="115">
        <v>60</v>
      </c>
      <c r="C5" s="115">
        <v>5.16</v>
      </c>
      <c r="D5" s="115">
        <v>4.98</v>
      </c>
      <c r="E5" s="115">
        <v>33.3</v>
      </c>
      <c r="F5" s="115">
        <v>198.79</v>
      </c>
      <c r="G5" s="115">
        <v>3.63</v>
      </c>
      <c r="H5" s="115">
        <v>614</v>
      </c>
    </row>
    <row r="6" spans="1:8" ht="12.75">
      <c r="A6" s="96"/>
      <c r="B6" s="115"/>
      <c r="C6" s="115"/>
      <c r="D6" s="115"/>
      <c r="E6" s="115"/>
      <c r="F6" s="115"/>
      <c r="G6" s="115"/>
      <c r="H6" s="115"/>
    </row>
    <row r="7" spans="1:8" ht="15">
      <c r="A7" s="99" t="s">
        <v>578</v>
      </c>
      <c r="B7" s="115">
        <v>45</v>
      </c>
      <c r="C7" s="115">
        <v>4</v>
      </c>
      <c r="D7" s="115">
        <v>4.15</v>
      </c>
      <c r="E7" s="115">
        <v>22.48</v>
      </c>
      <c r="F7" s="115">
        <v>134.4</v>
      </c>
      <c r="G7" s="115">
        <v>5.13</v>
      </c>
      <c r="H7" s="115">
        <v>614</v>
      </c>
    </row>
    <row r="8" spans="1:8" ht="12.75">
      <c r="A8" s="96" t="s">
        <v>578</v>
      </c>
      <c r="B8" s="115">
        <v>60</v>
      </c>
      <c r="C8" s="115">
        <v>5.32</v>
      </c>
      <c r="D8" s="115">
        <v>5.51</v>
      </c>
      <c r="E8" s="115">
        <v>29.89</v>
      </c>
      <c r="F8" s="115">
        <v>190.49</v>
      </c>
      <c r="G8" s="115">
        <v>6.75</v>
      </c>
      <c r="H8" s="115">
        <v>614</v>
      </c>
    </row>
    <row r="9" spans="1:9" ht="12.75">
      <c r="A9" s="96" t="s">
        <v>943</v>
      </c>
      <c r="B9" s="115">
        <v>45</v>
      </c>
      <c r="C9" s="115">
        <v>2.87</v>
      </c>
      <c r="D9" s="115">
        <v>3.78</v>
      </c>
      <c r="E9" s="115">
        <v>17.25</v>
      </c>
      <c r="F9" s="115">
        <v>115</v>
      </c>
      <c r="G9" s="115">
        <v>0.08</v>
      </c>
      <c r="H9" s="115">
        <v>603</v>
      </c>
      <c r="I9" t="s">
        <v>704</v>
      </c>
    </row>
    <row r="10" spans="1:9" ht="15">
      <c r="A10" s="99" t="s">
        <v>579</v>
      </c>
      <c r="B10" s="115">
        <v>45</v>
      </c>
      <c r="C10" s="115">
        <v>2.78</v>
      </c>
      <c r="D10" s="115">
        <v>2.74</v>
      </c>
      <c r="E10" s="115">
        <v>14.67</v>
      </c>
      <c r="F10" s="115">
        <v>95</v>
      </c>
      <c r="G10" s="115">
        <v>0.54</v>
      </c>
      <c r="H10" s="115">
        <v>603</v>
      </c>
      <c r="I10" t="s">
        <v>704</v>
      </c>
    </row>
    <row r="11" spans="1:9" ht="12.75">
      <c r="A11" s="96" t="s">
        <v>940</v>
      </c>
      <c r="B11" s="115">
        <v>45</v>
      </c>
      <c r="C11" s="115">
        <v>2.89</v>
      </c>
      <c r="D11" s="115">
        <v>2.59</v>
      </c>
      <c r="E11" s="115">
        <v>15.38</v>
      </c>
      <c r="F11" s="115">
        <v>96</v>
      </c>
      <c r="G11" s="115">
        <v>0.22</v>
      </c>
      <c r="H11" s="115">
        <v>603</v>
      </c>
      <c r="I11" t="s">
        <v>704</v>
      </c>
    </row>
    <row r="12" spans="1:9" ht="12.75">
      <c r="A12" s="96" t="s">
        <v>942</v>
      </c>
      <c r="B12" s="115">
        <v>45</v>
      </c>
      <c r="C12" s="115">
        <v>3.08</v>
      </c>
      <c r="D12" s="115">
        <v>4.01</v>
      </c>
      <c r="E12" s="115">
        <v>13.3</v>
      </c>
      <c r="F12" s="115">
        <v>133</v>
      </c>
      <c r="G12" s="115">
        <v>0.09</v>
      </c>
      <c r="H12" s="115">
        <v>603</v>
      </c>
      <c r="I12" t="s">
        <v>704</v>
      </c>
    </row>
    <row r="13" spans="1:9" ht="15">
      <c r="A13" s="99" t="s">
        <v>580</v>
      </c>
      <c r="B13" s="115">
        <v>45</v>
      </c>
      <c r="C13" s="115">
        <v>3.21</v>
      </c>
      <c r="D13" s="115">
        <v>4.03</v>
      </c>
      <c r="E13" s="115">
        <v>18.82</v>
      </c>
      <c r="F13" s="115">
        <v>125</v>
      </c>
      <c r="G13" s="115">
        <v>0.03</v>
      </c>
      <c r="H13" s="115">
        <v>603</v>
      </c>
      <c r="I13" t="s">
        <v>704</v>
      </c>
    </row>
    <row r="14" spans="1:9" ht="12.75">
      <c r="A14" s="96" t="s">
        <v>944</v>
      </c>
      <c r="B14" s="115">
        <v>45</v>
      </c>
      <c r="C14" s="115">
        <v>2.81</v>
      </c>
      <c r="D14" s="115">
        <v>3.86</v>
      </c>
      <c r="E14" s="115">
        <v>17.25</v>
      </c>
      <c r="F14" s="115">
        <v>115</v>
      </c>
      <c r="G14" s="115">
        <v>0.13</v>
      </c>
      <c r="H14" s="115">
        <v>603</v>
      </c>
      <c r="I14" t="s">
        <v>704</v>
      </c>
    </row>
    <row r="15" spans="1:9" ht="12.75">
      <c r="A15" s="96" t="s">
        <v>945</v>
      </c>
      <c r="B15" s="115">
        <v>45</v>
      </c>
      <c r="C15" s="115">
        <v>2.8</v>
      </c>
      <c r="D15" s="115">
        <v>2.86</v>
      </c>
      <c r="E15" s="115">
        <v>20.41</v>
      </c>
      <c r="F15" s="115">
        <v>119</v>
      </c>
      <c r="G15" s="115">
        <v>0.23</v>
      </c>
      <c r="H15" s="115">
        <v>603</v>
      </c>
      <c r="I15" t="s">
        <v>704</v>
      </c>
    </row>
    <row r="16" spans="1:9" ht="15">
      <c r="A16" s="99" t="s">
        <v>581</v>
      </c>
      <c r="B16" s="115">
        <v>45</v>
      </c>
      <c r="C16" s="115">
        <v>6.41</v>
      </c>
      <c r="D16" s="115">
        <v>4.67</v>
      </c>
      <c r="E16" s="115">
        <v>15.26</v>
      </c>
      <c r="F16" s="115">
        <v>129</v>
      </c>
      <c r="G16" s="115">
        <v>0.05</v>
      </c>
      <c r="H16" s="115">
        <v>603</v>
      </c>
      <c r="I16" t="s">
        <v>704</v>
      </c>
    </row>
    <row r="17" spans="1:9" ht="12.75">
      <c r="A17" s="96" t="s">
        <v>941</v>
      </c>
      <c r="B17" s="115">
        <v>45</v>
      </c>
      <c r="C17" s="115">
        <v>5.45</v>
      </c>
      <c r="D17" s="115">
        <v>4.01</v>
      </c>
      <c r="E17" s="115">
        <v>15.86</v>
      </c>
      <c r="F17" s="115">
        <v>122</v>
      </c>
      <c r="G17" s="115">
        <v>0.05</v>
      </c>
      <c r="H17" s="115">
        <v>603</v>
      </c>
      <c r="I17" t="s">
        <v>704</v>
      </c>
    </row>
    <row r="18" spans="1:8" ht="12.75">
      <c r="A18" s="96"/>
      <c r="B18" s="115"/>
      <c r="C18" s="115"/>
      <c r="D18" s="115"/>
      <c r="E18" s="115"/>
      <c r="F18" s="115"/>
      <c r="G18" s="115"/>
      <c r="H18" s="115"/>
    </row>
    <row r="19" spans="1:9" ht="15">
      <c r="A19" s="99" t="s">
        <v>582</v>
      </c>
      <c r="B19" s="115">
        <v>45</v>
      </c>
      <c r="C19" s="115">
        <v>2.63</v>
      </c>
      <c r="D19" s="115">
        <v>2.89</v>
      </c>
      <c r="E19" s="115">
        <v>21.65</v>
      </c>
      <c r="F19" s="115">
        <v>123</v>
      </c>
      <c r="G19" s="115">
        <v>0.19</v>
      </c>
      <c r="H19" s="115">
        <v>603</v>
      </c>
      <c r="I19" t="s">
        <v>704</v>
      </c>
    </row>
    <row r="20" spans="1:9" ht="12.75">
      <c r="A20" s="96" t="s">
        <v>946</v>
      </c>
      <c r="B20" s="115">
        <v>45</v>
      </c>
      <c r="C20" s="115">
        <v>5.6</v>
      </c>
      <c r="D20" s="115">
        <v>4.34</v>
      </c>
      <c r="E20" s="115">
        <v>16.74</v>
      </c>
      <c r="F20" s="115">
        <v>128</v>
      </c>
      <c r="G20" s="115">
        <v>0.01</v>
      </c>
      <c r="H20" s="115">
        <v>603</v>
      </c>
      <c r="I20" t="s">
        <v>704</v>
      </c>
    </row>
    <row r="21" spans="1:9" ht="12.75">
      <c r="A21" s="96" t="s">
        <v>947</v>
      </c>
      <c r="B21" s="115">
        <v>45</v>
      </c>
      <c r="C21" s="115">
        <v>2.97</v>
      </c>
      <c r="D21" s="115">
        <v>2.84</v>
      </c>
      <c r="E21" s="115">
        <v>23.15</v>
      </c>
      <c r="F21" s="115">
        <v>130</v>
      </c>
      <c r="G21" s="115">
        <v>0.04</v>
      </c>
      <c r="H21" s="115">
        <v>603</v>
      </c>
      <c r="I21" t="s">
        <v>704</v>
      </c>
    </row>
    <row r="22" spans="1:8" ht="12.75">
      <c r="A22" s="96" t="s">
        <v>666</v>
      </c>
      <c r="B22" s="115">
        <v>45</v>
      </c>
      <c r="C22" s="115">
        <v>6.68</v>
      </c>
      <c r="D22" s="115">
        <v>4.42</v>
      </c>
      <c r="E22" s="115">
        <v>22.12</v>
      </c>
      <c r="F22" s="115">
        <v>155.07</v>
      </c>
      <c r="G22" s="115">
        <v>0.05</v>
      </c>
      <c r="H22" s="115">
        <v>614</v>
      </c>
    </row>
    <row r="23" spans="1:8" ht="12.75">
      <c r="A23" s="96" t="s">
        <v>666</v>
      </c>
      <c r="B23" s="115">
        <v>60</v>
      </c>
      <c r="C23" s="115">
        <v>8.9</v>
      </c>
      <c r="D23" s="115">
        <v>5.89</v>
      </c>
      <c r="E23" s="115">
        <v>29.49</v>
      </c>
      <c r="F23" s="115">
        <v>206.76</v>
      </c>
      <c r="G23" s="115">
        <v>0.06</v>
      </c>
      <c r="H23" s="115">
        <v>614</v>
      </c>
    </row>
    <row r="24" spans="1:8" ht="12.75">
      <c r="A24" s="96"/>
      <c r="B24" s="115"/>
      <c r="C24" s="115"/>
      <c r="D24" s="115"/>
      <c r="E24" s="115"/>
      <c r="F24" s="115"/>
      <c r="G24" s="115"/>
      <c r="H24" s="115"/>
    </row>
    <row r="25" spans="1:8" ht="12.75">
      <c r="A25" s="96"/>
      <c r="B25" s="115"/>
      <c r="C25" s="115"/>
      <c r="D25" s="115"/>
      <c r="E25" s="115"/>
      <c r="F25" s="115"/>
      <c r="G25" s="115"/>
      <c r="H25" s="115"/>
    </row>
    <row r="26" spans="1:8" ht="12.75">
      <c r="A26" s="96" t="s">
        <v>583</v>
      </c>
      <c r="B26" s="115">
        <v>60</v>
      </c>
      <c r="C26" s="115">
        <v>4.64</v>
      </c>
      <c r="D26" s="115">
        <v>3.89</v>
      </c>
      <c r="E26" s="115">
        <v>28.9</v>
      </c>
      <c r="F26" s="115">
        <v>169.3</v>
      </c>
      <c r="G26" s="115">
        <v>1.25</v>
      </c>
      <c r="H26" s="115">
        <v>614</v>
      </c>
    </row>
    <row r="27" spans="1:8" ht="12.75">
      <c r="A27" s="96"/>
      <c r="B27" s="115">
        <v>45</v>
      </c>
      <c r="C27" s="115">
        <v>3.49</v>
      </c>
      <c r="D27" s="115">
        <v>2.92</v>
      </c>
      <c r="E27" s="115">
        <v>21.73</v>
      </c>
      <c r="F27" s="115">
        <v>127.29</v>
      </c>
      <c r="G27" s="115">
        <v>0.9</v>
      </c>
      <c r="H27" s="115">
        <v>614</v>
      </c>
    </row>
    <row r="28" spans="1:8" ht="12.75">
      <c r="A28" s="96" t="s">
        <v>584</v>
      </c>
      <c r="B28" s="115">
        <v>1000</v>
      </c>
      <c r="C28" s="115">
        <v>63.27</v>
      </c>
      <c r="D28" s="115">
        <v>50.6</v>
      </c>
      <c r="E28" s="115">
        <v>444.18</v>
      </c>
      <c r="F28" s="115">
        <v>2485.2</v>
      </c>
      <c r="G28" s="115">
        <v>0</v>
      </c>
      <c r="H28" s="115">
        <v>613</v>
      </c>
    </row>
    <row r="29" spans="1:8" ht="12.75">
      <c r="A29" s="96"/>
      <c r="B29" s="115"/>
      <c r="C29" s="115"/>
      <c r="D29" s="115"/>
      <c r="E29" s="115"/>
      <c r="F29" s="115"/>
      <c r="G29" s="115"/>
      <c r="H29" s="115"/>
    </row>
    <row r="30" spans="1:8" ht="12.75">
      <c r="A30" s="96" t="s">
        <v>585</v>
      </c>
      <c r="B30" s="115">
        <v>1000</v>
      </c>
      <c r="C30" s="115">
        <v>64.75</v>
      </c>
      <c r="D30" s="115">
        <v>54.2</v>
      </c>
      <c r="E30" s="115">
        <v>444.72</v>
      </c>
      <c r="F30" s="115">
        <v>2525.68</v>
      </c>
      <c r="G30" s="115">
        <v>0</v>
      </c>
      <c r="H30" s="115">
        <v>613</v>
      </c>
    </row>
    <row r="31" spans="1:8" ht="12.75">
      <c r="A31" s="96"/>
      <c r="B31" s="115"/>
      <c r="C31" s="115"/>
      <c r="D31" s="115"/>
      <c r="E31" s="115"/>
      <c r="F31" s="115"/>
      <c r="G31" s="115"/>
      <c r="H31" s="115"/>
    </row>
    <row r="32" spans="1:8" ht="12.75">
      <c r="A32" s="96" t="s">
        <v>586</v>
      </c>
      <c r="B32" s="115">
        <v>60</v>
      </c>
      <c r="C32" s="115">
        <v>7.08</v>
      </c>
      <c r="D32" s="115">
        <v>2.63</v>
      </c>
      <c r="E32" s="115">
        <v>41.81</v>
      </c>
      <c r="F32" s="115">
        <v>219.07</v>
      </c>
      <c r="G32" s="115">
        <v>1.515</v>
      </c>
      <c r="H32" s="115">
        <v>612</v>
      </c>
    </row>
    <row r="33" spans="1:8" ht="12.75">
      <c r="A33" s="96" t="s">
        <v>643</v>
      </c>
      <c r="B33" s="115">
        <v>45</v>
      </c>
      <c r="C33" s="115">
        <v>5.32</v>
      </c>
      <c r="D33" s="115">
        <v>1.98</v>
      </c>
      <c r="E33" s="115">
        <v>31.44</v>
      </c>
      <c r="F33" s="115">
        <v>164.71</v>
      </c>
      <c r="G33" s="115">
        <v>1.125</v>
      </c>
      <c r="H33" s="115">
        <v>612</v>
      </c>
    </row>
    <row r="34" spans="1:8" ht="12.75">
      <c r="A34" s="96"/>
      <c r="B34" s="115"/>
      <c r="C34" s="115"/>
      <c r="D34" s="115"/>
      <c r="E34" s="115"/>
      <c r="F34" s="115"/>
      <c r="G34" s="115"/>
      <c r="H34" s="115"/>
    </row>
    <row r="35" spans="1:8" ht="12.75">
      <c r="A35" s="96" t="s">
        <v>587</v>
      </c>
      <c r="B35" s="115">
        <v>1000</v>
      </c>
      <c r="C35" s="115">
        <v>72.72</v>
      </c>
      <c r="D35" s="115">
        <v>32.27</v>
      </c>
      <c r="E35" s="115">
        <v>476.83</v>
      </c>
      <c r="F35" s="115">
        <v>4711.4</v>
      </c>
      <c r="G35" s="115">
        <v>0</v>
      </c>
      <c r="H35" s="115">
        <v>611</v>
      </c>
    </row>
    <row r="36" spans="1:8" ht="12.75">
      <c r="A36" s="96"/>
      <c r="B36" s="115"/>
      <c r="C36" s="115"/>
      <c r="D36" s="115"/>
      <c r="E36" s="115"/>
      <c r="F36" s="115"/>
      <c r="G36" s="115"/>
      <c r="H36" s="115"/>
    </row>
    <row r="37" spans="1:8" ht="12.75">
      <c r="A37" s="96" t="s">
        <v>588</v>
      </c>
      <c r="B37" s="115">
        <v>1000</v>
      </c>
      <c r="C37" s="115">
        <v>13.59</v>
      </c>
      <c r="D37" s="115">
        <v>13.93</v>
      </c>
      <c r="E37" s="115">
        <v>36.78</v>
      </c>
      <c r="F37" s="115">
        <v>326.8</v>
      </c>
      <c r="G37" s="115">
        <v>0</v>
      </c>
      <c r="H37" s="115">
        <v>610</v>
      </c>
    </row>
    <row r="38" spans="1:8" ht="12.75">
      <c r="A38" s="96"/>
      <c r="B38" s="115"/>
      <c r="C38" s="115"/>
      <c r="D38" s="115"/>
      <c r="E38" s="115"/>
      <c r="F38" s="115"/>
      <c r="G38" s="115"/>
      <c r="H38" s="115"/>
    </row>
    <row r="39" spans="1:8" ht="12.75">
      <c r="A39" s="96" t="s">
        <v>589</v>
      </c>
      <c r="B39" s="115">
        <v>60</v>
      </c>
      <c r="C39" s="115">
        <v>4.71</v>
      </c>
      <c r="D39" s="115">
        <v>3.67</v>
      </c>
      <c r="E39" s="115">
        <v>35.3</v>
      </c>
      <c r="F39" s="115">
        <v>193</v>
      </c>
      <c r="G39" s="115">
        <v>0</v>
      </c>
      <c r="H39" s="115">
        <v>609</v>
      </c>
    </row>
    <row r="40" spans="1:9" ht="15">
      <c r="A40" s="99" t="s">
        <v>589</v>
      </c>
      <c r="B40" s="115">
        <v>45</v>
      </c>
      <c r="C40" s="115">
        <v>3.49</v>
      </c>
      <c r="D40" s="115">
        <v>2.12</v>
      </c>
      <c r="E40" s="115">
        <v>23.54</v>
      </c>
      <c r="F40" s="115">
        <v>127</v>
      </c>
      <c r="G40" s="115">
        <v>0</v>
      </c>
      <c r="H40" s="115">
        <v>606</v>
      </c>
      <c r="I40" t="s">
        <v>704</v>
      </c>
    </row>
    <row r="41" spans="1:8" ht="12.75">
      <c r="A41" s="96"/>
      <c r="B41" s="115"/>
      <c r="C41" s="115"/>
      <c r="D41" s="115"/>
      <c r="E41" s="115"/>
      <c r="F41" s="115"/>
      <c r="G41" s="115"/>
      <c r="H41" s="115"/>
    </row>
    <row r="42" spans="1:9" ht="12.75">
      <c r="A42" s="96" t="s">
        <v>949</v>
      </c>
      <c r="B42" s="115">
        <v>50</v>
      </c>
      <c r="C42" s="115">
        <v>3.54</v>
      </c>
      <c r="D42" s="115">
        <v>6.57</v>
      </c>
      <c r="E42" s="115">
        <v>27.87</v>
      </c>
      <c r="F42" s="115">
        <v>185</v>
      </c>
      <c r="G42" s="115">
        <v>0</v>
      </c>
      <c r="H42" s="115">
        <v>605</v>
      </c>
      <c r="I42" t="s">
        <v>948</v>
      </c>
    </row>
    <row r="43" spans="1:9" ht="15">
      <c r="A43" s="99" t="s">
        <v>590</v>
      </c>
      <c r="B43" s="115">
        <v>50</v>
      </c>
      <c r="C43" s="115">
        <v>3.26</v>
      </c>
      <c r="D43" s="115">
        <v>5.62</v>
      </c>
      <c r="E43" s="115">
        <v>30.99</v>
      </c>
      <c r="F43" s="115">
        <v>187</v>
      </c>
      <c r="G43" s="115">
        <v>0.03</v>
      </c>
      <c r="H43" s="115">
        <v>612</v>
      </c>
      <c r="I43" t="s">
        <v>704</v>
      </c>
    </row>
    <row r="44" spans="1:8" ht="12.75">
      <c r="A44" s="96"/>
      <c r="B44" s="115"/>
      <c r="C44" s="115"/>
      <c r="D44" s="115"/>
      <c r="E44" s="115"/>
      <c r="F44" s="115"/>
      <c r="G44" s="115"/>
      <c r="H44" s="115"/>
    </row>
    <row r="45" spans="1:8" ht="12.75">
      <c r="A45" s="96" t="s">
        <v>591</v>
      </c>
      <c r="B45" s="115">
        <v>60</v>
      </c>
      <c r="C45" s="115">
        <v>4.25</v>
      </c>
      <c r="D45" s="115">
        <v>2.9</v>
      </c>
      <c r="E45" s="115">
        <v>39.2</v>
      </c>
      <c r="F45" s="115">
        <v>199.8</v>
      </c>
      <c r="G45" s="115">
        <v>0.05</v>
      </c>
      <c r="H45" s="115">
        <v>607</v>
      </c>
    </row>
    <row r="46" spans="1:9" ht="15">
      <c r="A46" s="99" t="s">
        <v>591</v>
      </c>
      <c r="B46" s="115">
        <v>45</v>
      </c>
      <c r="C46" s="115">
        <v>3.17</v>
      </c>
      <c r="D46" s="115">
        <v>3.61</v>
      </c>
      <c r="E46" s="115">
        <v>24.98</v>
      </c>
      <c r="F46" s="115">
        <v>145</v>
      </c>
      <c r="G46" s="115">
        <v>0.01</v>
      </c>
      <c r="H46" s="115">
        <v>610</v>
      </c>
      <c r="I46" t="s">
        <v>704</v>
      </c>
    </row>
    <row r="47" spans="1:8" ht="12.75">
      <c r="A47" s="96"/>
      <c r="B47" s="115"/>
      <c r="C47" s="115"/>
      <c r="D47" s="115"/>
      <c r="E47" s="115"/>
      <c r="F47" s="115"/>
      <c r="G47" s="115"/>
      <c r="H47" s="115"/>
    </row>
    <row r="48" spans="1:8" ht="12.75">
      <c r="A48" s="96" t="s">
        <v>592</v>
      </c>
      <c r="B48" s="115">
        <v>60</v>
      </c>
      <c r="C48" s="115">
        <v>4.13</v>
      </c>
      <c r="D48" s="115">
        <v>8</v>
      </c>
      <c r="E48" s="115">
        <v>34.12</v>
      </c>
      <c r="F48" s="115">
        <v>345</v>
      </c>
      <c r="G48" s="115">
        <v>0</v>
      </c>
      <c r="H48" s="115">
        <v>605</v>
      </c>
    </row>
    <row r="49" spans="1:9" ht="15">
      <c r="A49" s="99" t="s">
        <v>592</v>
      </c>
      <c r="B49" s="115">
        <v>45</v>
      </c>
      <c r="C49" s="115">
        <v>3.05</v>
      </c>
      <c r="D49" s="115">
        <v>6.28</v>
      </c>
      <c r="E49" s="115">
        <v>23.46</v>
      </c>
      <c r="F49" s="115">
        <v>163</v>
      </c>
      <c r="G49" s="115">
        <v>0</v>
      </c>
      <c r="H49" s="115">
        <v>608</v>
      </c>
      <c r="I49" s="445" t="s">
        <v>704</v>
      </c>
    </row>
    <row r="50" spans="1:8" ht="12.75">
      <c r="A50" s="96"/>
      <c r="B50" s="115"/>
      <c r="C50" s="115"/>
      <c r="D50" s="115"/>
      <c r="E50" s="115"/>
      <c r="F50" s="115"/>
      <c r="G50" s="115"/>
      <c r="H50" s="115"/>
    </row>
    <row r="51" spans="1:8" ht="12.75">
      <c r="A51" s="96" t="s">
        <v>593</v>
      </c>
      <c r="B51" s="115">
        <v>60</v>
      </c>
      <c r="C51" s="115">
        <v>4.37</v>
      </c>
      <c r="D51" s="115">
        <v>7.07</v>
      </c>
      <c r="E51" s="115">
        <v>36.8</v>
      </c>
      <c r="F51" s="115">
        <v>228.2</v>
      </c>
      <c r="G51" s="115">
        <v>0</v>
      </c>
      <c r="H51" s="115">
        <v>604</v>
      </c>
    </row>
    <row r="52" spans="1:9" ht="15">
      <c r="A52" s="99" t="s">
        <v>593</v>
      </c>
      <c r="B52" s="115">
        <v>45</v>
      </c>
      <c r="C52" s="115">
        <v>3.28</v>
      </c>
      <c r="D52" s="115">
        <v>5.63</v>
      </c>
      <c r="E52" s="115">
        <v>24.26</v>
      </c>
      <c r="F52" s="115">
        <v>161</v>
      </c>
      <c r="G52" s="115">
        <v>0</v>
      </c>
      <c r="H52" s="115">
        <v>607</v>
      </c>
      <c r="I52" t="s">
        <v>704</v>
      </c>
    </row>
    <row r="53" spans="1:8" ht="12.75">
      <c r="A53" s="96"/>
      <c r="B53" s="115"/>
      <c r="C53" s="115"/>
      <c r="D53" s="115"/>
      <c r="E53" s="115"/>
      <c r="F53" s="115"/>
      <c r="G53" s="115"/>
      <c r="H53" s="115"/>
    </row>
    <row r="54" spans="1:8" ht="12.75">
      <c r="A54" s="96" t="s">
        <v>594</v>
      </c>
      <c r="B54" s="115">
        <v>60</v>
      </c>
      <c r="C54" s="115">
        <v>4.37</v>
      </c>
      <c r="D54" s="115">
        <v>7.07</v>
      </c>
      <c r="E54" s="115">
        <v>36.8</v>
      </c>
      <c r="F54" s="115">
        <v>228.2</v>
      </c>
      <c r="G54" s="115">
        <v>0.1</v>
      </c>
      <c r="H54" s="115">
        <v>603</v>
      </c>
    </row>
    <row r="55" spans="1:9" ht="15">
      <c r="A55" s="99" t="s">
        <v>594</v>
      </c>
      <c r="B55" s="115">
        <v>45</v>
      </c>
      <c r="C55" s="115">
        <v>3.02</v>
      </c>
      <c r="D55" s="115">
        <v>4.49</v>
      </c>
      <c r="E55" s="115">
        <v>21.98</v>
      </c>
      <c r="F55" s="115">
        <v>140</v>
      </c>
      <c r="G55" s="115">
        <v>0.05</v>
      </c>
      <c r="H55" s="115">
        <v>611</v>
      </c>
      <c r="I55" t="s">
        <v>704</v>
      </c>
    </row>
    <row r="56" spans="1:8" ht="12.75">
      <c r="A56" s="96"/>
      <c r="B56" s="115"/>
      <c r="C56" s="115"/>
      <c r="D56" s="115"/>
      <c r="E56" s="115"/>
      <c r="F56" s="115"/>
      <c r="G56" s="115"/>
      <c r="H56" s="115"/>
    </row>
    <row r="57" spans="1:8" ht="12.75">
      <c r="A57" s="96" t="s">
        <v>595</v>
      </c>
      <c r="B57" s="115">
        <v>60</v>
      </c>
      <c r="C57" s="115">
        <v>4.61</v>
      </c>
      <c r="D57" s="115">
        <v>4.41</v>
      </c>
      <c r="E57" s="115">
        <v>35.3</v>
      </c>
      <c r="F57" s="115">
        <v>199.3</v>
      </c>
      <c r="G57" s="115">
        <v>0.042</v>
      </c>
      <c r="H57" s="115">
        <v>602</v>
      </c>
    </row>
    <row r="58" spans="1:9" ht="15">
      <c r="A58" s="99" t="s">
        <v>595</v>
      </c>
      <c r="B58" s="115">
        <v>45</v>
      </c>
      <c r="C58" s="115">
        <v>3.51</v>
      </c>
      <c r="D58" s="115">
        <v>2.75</v>
      </c>
      <c r="E58" s="115">
        <v>24.23</v>
      </c>
      <c r="F58" s="115">
        <v>136</v>
      </c>
      <c r="G58" s="115">
        <v>0</v>
      </c>
      <c r="H58" s="115">
        <v>609</v>
      </c>
      <c r="I58" t="s">
        <v>704</v>
      </c>
    </row>
    <row r="59" spans="1:9" ht="12.75">
      <c r="A59" s="96" t="s">
        <v>939</v>
      </c>
      <c r="B59" s="115">
        <v>55</v>
      </c>
      <c r="C59" s="115">
        <v>2.59</v>
      </c>
      <c r="D59" s="115">
        <v>1.39</v>
      </c>
      <c r="E59" s="115">
        <v>18.19</v>
      </c>
      <c r="F59" s="115">
        <v>96</v>
      </c>
      <c r="G59" s="115">
        <v>0.04</v>
      </c>
      <c r="H59" s="115">
        <v>600</v>
      </c>
      <c r="I59" t="s">
        <v>704</v>
      </c>
    </row>
    <row r="60" spans="1:9" ht="12.75">
      <c r="A60" s="96" t="s">
        <v>251</v>
      </c>
      <c r="B60" s="115">
        <v>55</v>
      </c>
      <c r="C60" s="115">
        <v>2.61</v>
      </c>
      <c r="D60" s="115">
        <v>4.82</v>
      </c>
      <c r="E60" s="115">
        <v>14.94</v>
      </c>
      <c r="F60" s="115">
        <v>114</v>
      </c>
      <c r="G60" s="115">
        <v>0</v>
      </c>
      <c r="H60" s="115">
        <v>600</v>
      </c>
      <c r="I60" t="s">
        <v>704</v>
      </c>
    </row>
    <row r="61" spans="1:9" ht="12.75">
      <c r="A61" s="96" t="s">
        <v>937</v>
      </c>
      <c r="B61" s="115">
        <v>55</v>
      </c>
      <c r="C61" s="115">
        <v>2.59</v>
      </c>
      <c r="D61" s="115">
        <v>1.38</v>
      </c>
      <c r="E61" s="115">
        <v>18.03</v>
      </c>
      <c r="F61" s="115">
        <v>95</v>
      </c>
      <c r="G61" s="115">
        <v>0.01</v>
      </c>
      <c r="H61" s="115">
        <v>600</v>
      </c>
      <c r="I61" t="s">
        <v>704</v>
      </c>
    </row>
    <row r="62" spans="1:9" ht="12.75">
      <c r="A62" s="96" t="s">
        <v>597</v>
      </c>
      <c r="B62" s="115">
        <v>55</v>
      </c>
      <c r="C62" s="115">
        <v>2.61</v>
      </c>
      <c r="D62" s="115">
        <v>1.38</v>
      </c>
      <c r="E62" s="115">
        <v>18.77</v>
      </c>
      <c r="F62" s="115">
        <v>98</v>
      </c>
      <c r="G62" s="115">
        <v>0</v>
      </c>
      <c r="H62" s="115">
        <v>600</v>
      </c>
      <c r="I62" t="s">
        <v>704</v>
      </c>
    </row>
    <row r="63" spans="1:9" ht="12.75">
      <c r="A63" s="96" t="s">
        <v>938</v>
      </c>
      <c r="B63" s="115">
        <v>60</v>
      </c>
      <c r="C63" s="115">
        <v>3.26</v>
      </c>
      <c r="D63" s="115">
        <v>1.85</v>
      </c>
      <c r="E63" s="115">
        <v>20.23</v>
      </c>
      <c r="F63" s="115">
        <v>111</v>
      </c>
      <c r="G63" s="115">
        <v>0.05</v>
      </c>
      <c r="H63" s="115">
        <v>600</v>
      </c>
      <c r="I63" t="s">
        <v>704</v>
      </c>
    </row>
    <row r="64" spans="1:9" ht="15">
      <c r="A64" s="99" t="s">
        <v>251</v>
      </c>
      <c r="B64" s="115">
        <v>80</v>
      </c>
      <c r="C64" s="115">
        <v>5.51</v>
      </c>
      <c r="D64" s="115">
        <v>7.72</v>
      </c>
      <c r="E64" s="115">
        <v>28.91</v>
      </c>
      <c r="F64" s="115">
        <v>207</v>
      </c>
      <c r="G64" s="115">
        <v>0.77</v>
      </c>
      <c r="H64" s="115">
        <v>601</v>
      </c>
      <c r="I64" t="s">
        <v>704</v>
      </c>
    </row>
    <row r="65" spans="1:9" ht="15">
      <c r="A65" s="99" t="s">
        <v>596</v>
      </c>
      <c r="B65" s="115">
        <v>85</v>
      </c>
      <c r="C65" s="115">
        <v>5.53</v>
      </c>
      <c r="D65" s="115">
        <v>4.9</v>
      </c>
      <c r="E65" s="115">
        <v>36</v>
      </c>
      <c r="F65" s="115">
        <v>203</v>
      </c>
      <c r="G65" s="115">
        <v>1</v>
      </c>
      <c r="H65" s="115">
        <v>601</v>
      </c>
      <c r="I65" t="s">
        <v>704</v>
      </c>
    </row>
    <row r="66" spans="1:9" ht="15">
      <c r="A66" s="99" t="s">
        <v>597</v>
      </c>
      <c r="B66" s="115">
        <v>82.5</v>
      </c>
      <c r="C66" s="115">
        <v>5.51</v>
      </c>
      <c r="D66" s="115">
        <v>4.09</v>
      </c>
      <c r="E66" s="115">
        <v>34.87</v>
      </c>
      <c r="F66" s="115">
        <v>199</v>
      </c>
      <c r="G66" s="115">
        <v>0.77</v>
      </c>
      <c r="H66" s="115">
        <v>601</v>
      </c>
      <c r="I66" t="s">
        <v>704</v>
      </c>
    </row>
    <row r="67" spans="1:9" ht="15">
      <c r="A67" s="99" t="s">
        <v>938</v>
      </c>
      <c r="B67" s="115">
        <v>85</v>
      </c>
      <c r="C67" s="115">
        <v>6.17</v>
      </c>
      <c r="D67" s="115">
        <v>4.59</v>
      </c>
      <c r="E67" s="115">
        <v>34.36</v>
      </c>
      <c r="F67" s="115">
        <v>204</v>
      </c>
      <c r="G67" s="115">
        <v>0.87</v>
      </c>
      <c r="H67" s="115">
        <v>601</v>
      </c>
      <c r="I67" t="s">
        <v>704</v>
      </c>
    </row>
    <row r="68" spans="1:8" ht="12.75">
      <c r="A68" s="96" t="s">
        <v>598</v>
      </c>
      <c r="B68" s="115">
        <v>160</v>
      </c>
      <c r="C68" s="115">
        <v>8</v>
      </c>
      <c r="D68" s="115">
        <v>5.66</v>
      </c>
      <c r="E68" s="115">
        <v>52.5</v>
      </c>
      <c r="F68" s="115">
        <v>292.88</v>
      </c>
      <c r="G68" s="115">
        <v>1.56</v>
      </c>
      <c r="H68" s="115">
        <v>600</v>
      </c>
    </row>
    <row r="69" spans="1:8" ht="12.75">
      <c r="A69" s="96" t="s">
        <v>599</v>
      </c>
      <c r="B69" s="115">
        <v>165</v>
      </c>
      <c r="C69" s="115">
        <v>8</v>
      </c>
      <c r="D69" s="115">
        <v>5.66</v>
      </c>
      <c r="E69" s="115">
        <v>52.5</v>
      </c>
      <c r="F69" s="115">
        <v>292.88</v>
      </c>
      <c r="G69" s="115">
        <v>1.56</v>
      </c>
      <c r="H69" s="115">
        <v>600</v>
      </c>
    </row>
    <row r="70" spans="1:8" ht="12.75">
      <c r="A70" s="96" t="s">
        <v>600</v>
      </c>
      <c r="B70" s="115">
        <v>165</v>
      </c>
      <c r="C70" s="115">
        <v>8</v>
      </c>
      <c r="D70" s="115"/>
      <c r="E70" s="115">
        <v>52.5</v>
      </c>
      <c r="F70" s="115">
        <v>292.88</v>
      </c>
      <c r="G70" s="115">
        <v>1.56</v>
      </c>
      <c r="H70" s="115">
        <v>600</v>
      </c>
    </row>
    <row r="71" spans="1:8" ht="12.75">
      <c r="A71" s="97" t="s">
        <v>643</v>
      </c>
      <c r="B71" s="115">
        <v>45</v>
      </c>
      <c r="C71" s="115">
        <v>5.3</v>
      </c>
      <c r="D71" s="115">
        <v>1.97</v>
      </c>
      <c r="E71" s="115">
        <v>31.3</v>
      </c>
      <c r="F71" s="115">
        <v>166.9</v>
      </c>
      <c r="G71" s="115"/>
      <c r="H71" s="115">
        <v>612</v>
      </c>
    </row>
    <row r="72" spans="1:8" ht="12.75">
      <c r="A72" s="97" t="s">
        <v>601</v>
      </c>
      <c r="B72" s="115">
        <v>60</v>
      </c>
      <c r="C72" s="115">
        <v>7.08</v>
      </c>
      <c r="D72" s="115">
        <v>2.63</v>
      </c>
      <c r="E72" s="115">
        <v>41.81</v>
      </c>
      <c r="F72" s="115">
        <v>219.07</v>
      </c>
      <c r="G72" s="115">
        <v>1.515</v>
      </c>
      <c r="H72" s="115">
        <v>612</v>
      </c>
    </row>
    <row r="73" spans="1:8" ht="12.75">
      <c r="A73" s="97" t="s">
        <v>601</v>
      </c>
      <c r="B73" s="115">
        <v>45</v>
      </c>
      <c r="C73" s="115">
        <v>5.31</v>
      </c>
      <c r="D73" s="115">
        <v>1.97</v>
      </c>
      <c r="E73" s="115">
        <v>31.3</v>
      </c>
      <c r="F73" s="115">
        <v>169.5</v>
      </c>
      <c r="G73" s="115">
        <v>1.13</v>
      </c>
      <c r="H73" s="115">
        <v>612</v>
      </c>
    </row>
    <row r="74" spans="2:8" ht="12.75">
      <c r="B74" s="436"/>
      <c r="C74" s="436"/>
      <c r="D74" s="436"/>
      <c r="E74" s="436"/>
      <c r="F74" s="436"/>
      <c r="G74" s="436"/>
      <c r="H74" s="436"/>
    </row>
    <row r="75" spans="2:8" ht="12.75">
      <c r="B75" s="436"/>
      <c r="C75" s="436"/>
      <c r="D75" s="436"/>
      <c r="E75" s="436"/>
      <c r="F75" s="436"/>
      <c r="G75" s="436"/>
      <c r="H75" s="436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92"/>
  <sheetViews>
    <sheetView zoomScalePageLayoutView="0" workbookViewId="0" topLeftCell="A19">
      <selection activeCell="I42" sqref="I42:O42"/>
    </sheetView>
  </sheetViews>
  <sheetFormatPr defaultColWidth="9.00390625" defaultRowHeight="12.75"/>
  <cols>
    <col min="1" max="1" width="27.75390625" style="0" customWidth="1"/>
  </cols>
  <sheetData>
    <row r="2" spans="1:8" ht="12.75">
      <c r="A2" s="108" t="s">
        <v>27</v>
      </c>
      <c r="B2" s="109" t="s">
        <v>376</v>
      </c>
      <c r="C2" s="109" t="s">
        <v>377</v>
      </c>
      <c r="D2" s="109" t="s">
        <v>378</v>
      </c>
      <c r="E2" s="109" t="s">
        <v>379</v>
      </c>
      <c r="F2" s="109" t="s">
        <v>380</v>
      </c>
      <c r="G2" s="109" t="s">
        <v>381</v>
      </c>
      <c r="H2" s="109" t="s">
        <v>382</v>
      </c>
    </row>
    <row r="3" spans="1:8" ht="12.75">
      <c r="A3" s="97"/>
      <c r="B3" s="115"/>
      <c r="C3" s="115"/>
      <c r="D3" s="115"/>
      <c r="E3" s="115"/>
      <c r="F3" s="115"/>
      <c r="G3" s="115"/>
      <c r="H3" s="115"/>
    </row>
    <row r="4" spans="1:8" ht="12.75">
      <c r="A4" s="97" t="s">
        <v>615</v>
      </c>
      <c r="B4" s="115">
        <v>150</v>
      </c>
      <c r="C4" s="115">
        <v>0.5</v>
      </c>
      <c r="D4" s="115">
        <v>0.5</v>
      </c>
      <c r="E4" s="115">
        <v>42.19</v>
      </c>
      <c r="F4" s="115">
        <v>169.95</v>
      </c>
      <c r="G4" s="115">
        <v>10.09</v>
      </c>
      <c r="H4" s="115">
        <v>374</v>
      </c>
    </row>
    <row r="5" spans="1:15" ht="12.75">
      <c r="A5" s="97" t="s">
        <v>931</v>
      </c>
      <c r="B5" s="115">
        <v>5</v>
      </c>
      <c r="C5" s="115">
        <v>0.04</v>
      </c>
      <c r="D5" s="115">
        <v>3.63</v>
      </c>
      <c r="E5" s="115">
        <v>0.07</v>
      </c>
      <c r="F5" s="115">
        <v>33</v>
      </c>
      <c r="G5" s="115">
        <v>0</v>
      </c>
      <c r="H5" s="115">
        <v>747</v>
      </c>
      <c r="I5" s="115">
        <v>10</v>
      </c>
      <c r="J5" s="115">
        <v>0.08</v>
      </c>
      <c r="K5" s="115">
        <v>7.25</v>
      </c>
      <c r="L5" s="115">
        <v>0.13</v>
      </c>
      <c r="M5" s="115">
        <v>66</v>
      </c>
      <c r="N5" s="115">
        <v>0</v>
      </c>
      <c r="O5" s="115">
        <v>747</v>
      </c>
    </row>
    <row r="6" spans="1:8" ht="12.75">
      <c r="A6" s="97" t="s">
        <v>616</v>
      </c>
      <c r="B6" s="115">
        <v>40</v>
      </c>
      <c r="C6" s="115">
        <v>1.2</v>
      </c>
      <c r="D6" s="115">
        <v>0</v>
      </c>
      <c r="E6" s="115">
        <v>0.24</v>
      </c>
      <c r="F6" s="115">
        <v>6.4</v>
      </c>
      <c r="G6" s="115">
        <v>2</v>
      </c>
      <c r="H6" s="115">
        <v>619</v>
      </c>
    </row>
    <row r="7" spans="1:8" ht="12.75">
      <c r="A7" s="97" t="s">
        <v>616</v>
      </c>
      <c r="B7" s="115">
        <v>50</v>
      </c>
      <c r="C7" s="115">
        <v>1.4</v>
      </c>
      <c r="D7" s="115">
        <v>0</v>
      </c>
      <c r="E7" s="115">
        <v>0.3</v>
      </c>
      <c r="F7" s="115">
        <v>8</v>
      </c>
      <c r="G7" s="115">
        <v>2.5</v>
      </c>
      <c r="H7" s="115">
        <v>619</v>
      </c>
    </row>
    <row r="8" spans="1:8" ht="12.75">
      <c r="A8" s="97" t="s">
        <v>341</v>
      </c>
      <c r="B8" s="115">
        <v>20</v>
      </c>
      <c r="C8" s="115">
        <v>1.54</v>
      </c>
      <c r="D8" s="115">
        <v>0.6</v>
      </c>
      <c r="E8" s="115">
        <v>10.02</v>
      </c>
      <c r="F8" s="115">
        <v>51.8</v>
      </c>
      <c r="G8" s="115">
        <v>0</v>
      </c>
      <c r="H8" s="115">
        <v>618</v>
      </c>
    </row>
    <row r="9" spans="1:8" ht="12.75">
      <c r="A9" s="97" t="s">
        <v>341</v>
      </c>
      <c r="B9" s="115">
        <v>30</v>
      </c>
      <c r="C9" s="115">
        <v>2.31</v>
      </c>
      <c r="D9" s="115">
        <v>0.9</v>
      </c>
      <c r="E9" s="115">
        <v>15.03</v>
      </c>
      <c r="F9" s="115">
        <v>77.7</v>
      </c>
      <c r="G9" s="115">
        <v>0</v>
      </c>
      <c r="H9" s="115">
        <v>618</v>
      </c>
    </row>
    <row r="10" spans="1:9" ht="12.75">
      <c r="A10" s="97" t="s">
        <v>617</v>
      </c>
      <c r="B10" s="115">
        <v>10</v>
      </c>
      <c r="C10" s="115">
        <v>0.27</v>
      </c>
      <c r="D10" s="115">
        <v>1</v>
      </c>
      <c r="E10" s="115">
        <v>0.39</v>
      </c>
      <c r="F10" s="115">
        <v>12</v>
      </c>
      <c r="G10" s="115">
        <v>0.05</v>
      </c>
      <c r="H10" s="115">
        <v>746</v>
      </c>
      <c r="I10" t="s">
        <v>704</v>
      </c>
    </row>
    <row r="11" spans="1:8" ht="12.75">
      <c r="A11" s="97"/>
      <c r="B11" s="115">
        <v>25</v>
      </c>
      <c r="C11" s="115">
        <v>0.75</v>
      </c>
      <c r="D11" s="115">
        <v>0.75</v>
      </c>
      <c r="E11" s="115">
        <v>2.5</v>
      </c>
      <c r="F11" s="115">
        <v>29</v>
      </c>
      <c r="G11" s="115">
        <v>0.075</v>
      </c>
      <c r="H11" s="115">
        <v>617</v>
      </c>
    </row>
    <row r="12" spans="1:8" ht="12.75">
      <c r="A12" s="97" t="s">
        <v>618</v>
      </c>
      <c r="B12" s="115">
        <v>40</v>
      </c>
      <c r="C12" s="115">
        <v>0.32</v>
      </c>
      <c r="D12" s="115">
        <v>0</v>
      </c>
      <c r="E12" s="115">
        <v>1.04</v>
      </c>
      <c r="F12" s="115">
        <v>5.2</v>
      </c>
      <c r="G12" s="115">
        <v>4</v>
      </c>
      <c r="H12" s="115">
        <v>616</v>
      </c>
    </row>
    <row r="13" spans="1:8" ht="12.75">
      <c r="A13" s="97" t="s">
        <v>618</v>
      </c>
      <c r="B13" s="115">
        <v>50</v>
      </c>
      <c r="C13" s="115">
        <v>0.4</v>
      </c>
      <c r="D13" s="115">
        <v>0</v>
      </c>
      <c r="E13" s="115">
        <v>1.3</v>
      </c>
      <c r="F13" s="115">
        <v>6.5</v>
      </c>
      <c r="G13" s="115">
        <v>5</v>
      </c>
      <c r="H13" s="115">
        <v>616</v>
      </c>
    </row>
    <row r="14" spans="1:8" ht="12.75">
      <c r="A14" s="97" t="s">
        <v>619</v>
      </c>
      <c r="B14" s="115">
        <v>40</v>
      </c>
      <c r="C14" s="115">
        <v>0.44</v>
      </c>
      <c r="D14" s="115">
        <v>0</v>
      </c>
      <c r="E14" s="115">
        <v>1.52</v>
      </c>
      <c r="F14" s="115">
        <v>8</v>
      </c>
      <c r="G14" s="115">
        <v>10</v>
      </c>
      <c r="H14" s="115">
        <v>615</v>
      </c>
    </row>
    <row r="15" spans="1:8" ht="12.75">
      <c r="A15" s="97" t="s">
        <v>619</v>
      </c>
      <c r="B15" s="115">
        <v>50</v>
      </c>
      <c r="C15" s="115">
        <v>0.55</v>
      </c>
      <c r="D15" s="115">
        <v>0</v>
      </c>
      <c r="E15" s="115">
        <v>1.9</v>
      </c>
      <c r="F15" s="115">
        <v>10</v>
      </c>
      <c r="G15" s="115">
        <v>12.5</v>
      </c>
      <c r="H15" s="115">
        <v>615</v>
      </c>
    </row>
    <row r="16" spans="1:9" ht="12.75">
      <c r="A16" s="97" t="s">
        <v>620</v>
      </c>
      <c r="B16" s="115">
        <v>10</v>
      </c>
      <c r="C16" s="115">
        <v>0.74</v>
      </c>
      <c r="D16" s="115">
        <v>0.25</v>
      </c>
      <c r="E16" s="115">
        <v>5.46</v>
      </c>
      <c r="F16" s="115">
        <v>27</v>
      </c>
      <c r="G16" s="115">
        <v>0.1</v>
      </c>
      <c r="H16" s="115">
        <v>745</v>
      </c>
      <c r="I16" t="s">
        <v>704</v>
      </c>
    </row>
    <row r="17" spans="1:9" ht="12.75">
      <c r="A17" s="97" t="s">
        <v>620</v>
      </c>
      <c r="B17" s="115">
        <v>15</v>
      </c>
      <c r="C17" s="115">
        <v>1.11</v>
      </c>
      <c r="D17" s="115">
        <v>0.38</v>
      </c>
      <c r="E17" s="115">
        <v>8.19</v>
      </c>
      <c r="F17" s="115">
        <v>41</v>
      </c>
      <c r="G17" s="115">
        <v>0.15</v>
      </c>
      <c r="H17" s="115">
        <v>745</v>
      </c>
      <c r="I17" t="s">
        <v>704</v>
      </c>
    </row>
    <row r="18" spans="1:9" ht="12.75">
      <c r="A18" s="97" t="s">
        <v>621</v>
      </c>
      <c r="B18" s="115">
        <v>10</v>
      </c>
      <c r="C18" s="115">
        <v>0.04</v>
      </c>
      <c r="D18" s="115">
        <v>0.03</v>
      </c>
      <c r="E18" s="115">
        <v>6.82</v>
      </c>
      <c r="F18" s="115">
        <v>27</v>
      </c>
      <c r="G18" s="115">
        <v>0.14</v>
      </c>
      <c r="H18" s="115">
        <v>744</v>
      </c>
      <c r="I18" t="s">
        <v>704</v>
      </c>
    </row>
    <row r="19" spans="1:15" ht="12.75">
      <c r="A19" s="97" t="s">
        <v>622</v>
      </c>
      <c r="B19" s="115">
        <v>10</v>
      </c>
      <c r="C19" s="115">
        <v>0.33</v>
      </c>
      <c r="D19" s="115">
        <v>1.41</v>
      </c>
      <c r="E19" s="115">
        <v>3</v>
      </c>
      <c r="F19" s="115">
        <v>26</v>
      </c>
      <c r="G19" s="115">
        <v>0</v>
      </c>
      <c r="H19" s="115">
        <v>743</v>
      </c>
      <c r="I19" s="115">
        <v>25</v>
      </c>
      <c r="J19" s="115">
        <v>0.7</v>
      </c>
      <c r="K19" s="115">
        <v>0.83</v>
      </c>
      <c r="L19" s="115">
        <v>19.33</v>
      </c>
      <c r="M19" s="115">
        <v>88.75</v>
      </c>
      <c r="N19" s="115">
        <v>0</v>
      </c>
      <c r="O19" s="115">
        <v>743</v>
      </c>
    </row>
    <row r="20" spans="1:8" ht="12.75">
      <c r="A20" s="97" t="s">
        <v>622</v>
      </c>
      <c r="B20" s="115">
        <v>20</v>
      </c>
      <c r="C20" s="115">
        <v>0.56</v>
      </c>
      <c r="D20" s="115">
        <v>0.66</v>
      </c>
      <c r="E20" s="115">
        <v>15.46</v>
      </c>
      <c r="F20" s="115">
        <v>71</v>
      </c>
      <c r="G20" s="115">
        <v>0</v>
      </c>
      <c r="H20" s="115">
        <v>743</v>
      </c>
    </row>
    <row r="21" spans="1:8" ht="12.75">
      <c r="A21" s="97"/>
      <c r="B21" s="115">
        <v>40</v>
      </c>
      <c r="C21" s="115">
        <v>1.32</v>
      </c>
      <c r="D21" s="115">
        <v>5.64</v>
      </c>
      <c r="E21" s="115">
        <v>12.02</v>
      </c>
      <c r="F21" s="115">
        <v>104</v>
      </c>
      <c r="G21" s="115">
        <v>0</v>
      </c>
      <c r="H21" s="115">
        <v>611</v>
      </c>
    </row>
    <row r="22" spans="1:15" ht="12.75">
      <c r="A22" s="97" t="s">
        <v>623</v>
      </c>
      <c r="B22" s="115">
        <v>20</v>
      </c>
      <c r="C22" s="115">
        <v>1.5</v>
      </c>
      <c r="D22" s="115">
        <v>1.96</v>
      </c>
      <c r="E22" s="115">
        <v>14.88</v>
      </c>
      <c r="F22" s="115">
        <v>83</v>
      </c>
      <c r="G22" s="115">
        <v>0</v>
      </c>
      <c r="H22" s="115">
        <v>742</v>
      </c>
      <c r="I22" s="115">
        <v>25</v>
      </c>
      <c r="J22" s="115">
        <v>1.88</v>
      </c>
      <c r="K22" s="115">
        <v>2.45</v>
      </c>
      <c r="L22" s="115">
        <v>18.6</v>
      </c>
      <c r="M22" s="115">
        <v>104</v>
      </c>
      <c r="N22" s="115">
        <v>0</v>
      </c>
      <c r="O22" s="115">
        <v>742</v>
      </c>
    </row>
    <row r="23" spans="1:8" ht="12.75">
      <c r="A23" s="97" t="s">
        <v>623</v>
      </c>
      <c r="B23" s="115">
        <v>40</v>
      </c>
      <c r="C23" s="115">
        <v>3</v>
      </c>
      <c r="D23" s="115">
        <v>3.9</v>
      </c>
      <c r="E23" s="115">
        <v>29.8</v>
      </c>
      <c r="F23" s="115">
        <v>166.8</v>
      </c>
      <c r="G23" s="115">
        <v>0</v>
      </c>
      <c r="H23" s="115">
        <v>610</v>
      </c>
    </row>
    <row r="24" spans="1:8" ht="12.75">
      <c r="A24" s="97" t="s">
        <v>624</v>
      </c>
      <c r="B24" s="115">
        <v>70</v>
      </c>
      <c r="C24" s="115">
        <v>4.76</v>
      </c>
      <c r="D24" s="115">
        <v>5.63</v>
      </c>
      <c r="E24" s="115">
        <v>1.1</v>
      </c>
      <c r="F24" s="115">
        <v>152.35</v>
      </c>
      <c r="G24" s="115">
        <v>0</v>
      </c>
      <c r="H24" s="115">
        <v>609</v>
      </c>
    </row>
    <row r="25" spans="1:8" ht="12.75">
      <c r="A25" s="97" t="s">
        <v>645</v>
      </c>
      <c r="B25" s="115">
        <v>150</v>
      </c>
      <c r="C25" s="115">
        <v>0.75</v>
      </c>
      <c r="D25" s="115">
        <v>0.15</v>
      </c>
      <c r="E25" s="115">
        <v>15.15</v>
      </c>
      <c r="F25" s="115">
        <v>69</v>
      </c>
      <c r="G25" s="115">
        <v>3</v>
      </c>
      <c r="H25" s="115">
        <v>608</v>
      </c>
    </row>
    <row r="26" spans="1:8" ht="12.75">
      <c r="A26" s="97" t="s">
        <v>11</v>
      </c>
      <c r="B26" s="115">
        <v>100</v>
      </c>
      <c r="C26" s="115">
        <v>0.5</v>
      </c>
      <c r="D26" s="115">
        <v>0.1</v>
      </c>
      <c r="E26" s="115">
        <v>10.1</v>
      </c>
      <c r="F26" s="115">
        <v>46</v>
      </c>
      <c r="G26" s="115">
        <v>2</v>
      </c>
      <c r="H26" s="115">
        <v>608</v>
      </c>
    </row>
    <row r="27" spans="1:15" ht="12.75">
      <c r="A27" s="97" t="s">
        <v>11</v>
      </c>
      <c r="B27" s="115">
        <v>200</v>
      </c>
      <c r="C27" s="115">
        <v>0.9</v>
      </c>
      <c r="D27" s="115">
        <v>0.18</v>
      </c>
      <c r="E27" s="115">
        <v>18.18</v>
      </c>
      <c r="F27" s="115">
        <v>84.8</v>
      </c>
      <c r="G27" s="115">
        <v>3.6</v>
      </c>
      <c r="H27" s="115">
        <v>608</v>
      </c>
      <c r="I27">
        <v>180</v>
      </c>
      <c r="J27">
        <v>0.9</v>
      </c>
      <c r="K27">
        <v>0.18</v>
      </c>
      <c r="L27">
        <v>18.18</v>
      </c>
      <c r="M27">
        <v>82.8</v>
      </c>
      <c r="N27">
        <v>3.6</v>
      </c>
      <c r="O27">
        <v>608</v>
      </c>
    </row>
    <row r="28" spans="1:8" ht="12.75">
      <c r="A28" s="97" t="s">
        <v>443</v>
      </c>
      <c r="B28" s="115">
        <v>180</v>
      </c>
      <c r="C28" s="115">
        <v>5.04</v>
      </c>
      <c r="D28" s="115">
        <v>5.74</v>
      </c>
      <c r="E28" s="115">
        <v>7.36</v>
      </c>
      <c r="F28" s="115">
        <v>101.27</v>
      </c>
      <c r="G28" s="115">
        <v>1.3</v>
      </c>
      <c r="H28" s="115">
        <v>607</v>
      </c>
    </row>
    <row r="29" spans="1:8" ht="12.75">
      <c r="A29" s="97" t="s">
        <v>443</v>
      </c>
      <c r="B29" s="115">
        <v>150</v>
      </c>
      <c r="C29" s="115">
        <v>4.2</v>
      </c>
      <c r="D29" s="115">
        <v>4.78</v>
      </c>
      <c r="E29" s="115">
        <v>6.13</v>
      </c>
      <c r="F29" s="115">
        <v>84.39</v>
      </c>
      <c r="G29" s="115">
        <v>1.08</v>
      </c>
      <c r="H29" s="115">
        <v>607</v>
      </c>
    </row>
    <row r="30" spans="1:22" ht="12.75">
      <c r="A30" s="97" t="s">
        <v>443</v>
      </c>
      <c r="B30" s="115">
        <v>200</v>
      </c>
      <c r="C30" s="115">
        <v>5.6</v>
      </c>
      <c r="D30" s="115">
        <v>6.37</v>
      </c>
      <c r="E30" s="115">
        <v>8.17</v>
      </c>
      <c r="F30" s="115">
        <v>112.5</v>
      </c>
      <c r="G30" s="115">
        <v>1.44</v>
      </c>
      <c r="H30" s="115">
        <v>607</v>
      </c>
      <c r="P30" s="115">
        <v>180</v>
      </c>
      <c r="Q30" s="115">
        <v>5.04</v>
      </c>
      <c r="R30" s="115">
        <v>5.74</v>
      </c>
      <c r="S30" s="115">
        <v>7.36</v>
      </c>
      <c r="T30" s="115">
        <v>101.27</v>
      </c>
      <c r="U30" s="115">
        <v>1.3</v>
      </c>
      <c r="V30" s="115">
        <v>607</v>
      </c>
    </row>
    <row r="31" spans="1:8" ht="12.75">
      <c r="A31" s="97" t="s">
        <v>648</v>
      </c>
      <c r="B31" s="115">
        <v>200</v>
      </c>
      <c r="C31" s="115">
        <v>5.59</v>
      </c>
      <c r="D31" s="115">
        <v>6.38</v>
      </c>
      <c r="E31" s="115">
        <v>9.38</v>
      </c>
      <c r="F31" s="115">
        <v>117.31</v>
      </c>
      <c r="G31" s="115">
        <v>1</v>
      </c>
      <c r="H31" s="115">
        <v>205</v>
      </c>
    </row>
    <row r="32" spans="1:15" ht="12.75">
      <c r="A32" s="97" t="s">
        <v>9</v>
      </c>
      <c r="B32" s="432">
        <v>15</v>
      </c>
      <c r="C32" s="433">
        <v>1.02</v>
      </c>
      <c r="D32" s="433">
        <v>0.165</v>
      </c>
      <c r="E32" s="433">
        <v>6.75</v>
      </c>
      <c r="F32" s="433">
        <v>33.3</v>
      </c>
      <c r="G32" s="433">
        <v>0</v>
      </c>
      <c r="H32" s="439">
        <v>741</v>
      </c>
      <c r="I32" s="115">
        <v>10</v>
      </c>
      <c r="J32" s="115">
        <v>0.68</v>
      </c>
      <c r="K32" s="115">
        <v>0.11</v>
      </c>
      <c r="L32" s="115">
        <v>4.5</v>
      </c>
      <c r="M32" s="115">
        <v>22.2</v>
      </c>
      <c r="N32" s="115">
        <v>0</v>
      </c>
      <c r="O32" s="115">
        <v>741</v>
      </c>
    </row>
    <row r="33" spans="1:15" ht="12.75">
      <c r="A33" s="97" t="s">
        <v>929</v>
      </c>
      <c r="B33" s="115">
        <v>20</v>
      </c>
      <c r="C33" s="115">
        <v>1.32</v>
      </c>
      <c r="D33" s="115">
        <v>0.24</v>
      </c>
      <c r="E33" s="115">
        <v>6.68</v>
      </c>
      <c r="F33" s="115">
        <v>35</v>
      </c>
      <c r="G33" s="115">
        <v>0</v>
      </c>
      <c r="H33" s="115">
        <v>741</v>
      </c>
      <c r="I33" s="115"/>
      <c r="J33" s="115"/>
      <c r="K33" s="115"/>
      <c r="L33" s="115"/>
      <c r="M33" s="115"/>
      <c r="N33" s="115"/>
      <c r="O33" s="115"/>
    </row>
    <row r="34" spans="1:8" ht="12.75">
      <c r="A34" s="97" t="s">
        <v>9</v>
      </c>
      <c r="B34" s="115">
        <v>25</v>
      </c>
      <c r="C34" s="115">
        <v>1.65</v>
      </c>
      <c r="D34" s="115">
        <v>0.3</v>
      </c>
      <c r="E34" s="115">
        <v>8.3</v>
      </c>
      <c r="F34" s="115">
        <v>44</v>
      </c>
      <c r="G34" s="115">
        <v>0</v>
      </c>
      <c r="H34" s="115">
        <v>741</v>
      </c>
    </row>
    <row r="35" spans="1:8" ht="12.75">
      <c r="A35" s="97" t="s">
        <v>9</v>
      </c>
      <c r="B35" s="115">
        <v>30</v>
      </c>
      <c r="C35" s="115">
        <v>1.98</v>
      </c>
      <c r="D35" s="115">
        <v>0.36</v>
      </c>
      <c r="E35" s="115">
        <v>10.02</v>
      </c>
      <c r="F35" s="115">
        <v>52</v>
      </c>
      <c r="G35" s="115">
        <v>0</v>
      </c>
      <c r="H35" s="115">
        <v>741</v>
      </c>
    </row>
    <row r="36" spans="1:8" ht="12.75">
      <c r="A36" s="97" t="s">
        <v>9</v>
      </c>
      <c r="B36" s="115">
        <v>40</v>
      </c>
      <c r="C36" s="115">
        <v>2.72</v>
      </c>
      <c r="D36" s="115">
        <v>0.44</v>
      </c>
      <c r="E36" s="115">
        <v>18</v>
      </c>
      <c r="F36" s="115">
        <v>88.8</v>
      </c>
      <c r="G36" s="115">
        <v>0</v>
      </c>
      <c r="H36" s="115">
        <v>741</v>
      </c>
    </row>
    <row r="37" spans="1:8" ht="12.75">
      <c r="A37" s="97" t="s">
        <v>9</v>
      </c>
      <c r="B37" s="115">
        <v>50</v>
      </c>
      <c r="C37" s="115">
        <v>3.4</v>
      </c>
      <c r="D37" s="115">
        <v>0.55</v>
      </c>
      <c r="E37" s="115">
        <v>22.5</v>
      </c>
      <c r="F37" s="115">
        <v>111</v>
      </c>
      <c r="G37" s="115">
        <v>0</v>
      </c>
      <c r="H37" s="115">
        <v>606</v>
      </c>
    </row>
    <row r="38" spans="1:8" ht="12.75">
      <c r="A38" s="97" t="s">
        <v>628</v>
      </c>
      <c r="B38" s="115">
        <v>100</v>
      </c>
      <c r="C38" s="115">
        <v>2.1</v>
      </c>
      <c r="D38" s="115">
        <v>0.7</v>
      </c>
      <c r="E38" s="115">
        <v>30</v>
      </c>
      <c r="F38" s="115">
        <v>137</v>
      </c>
      <c r="G38" s="115">
        <v>14.2</v>
      </c>
      <c r="H38" s="115">
        <v>600</v>
      </c>
    </row>
    <row r="39" spans="1:9" ht="12.75">
      <c r="A39" s="97" t="s">
        <v>8</v>
      </c>
      <c r="B39" s="115">
        <v>15</v>
      </c>
      <c r="C39" s="115">
        <v>1.19</v>
      </c>
      <c r="D39" s="115">
        <v>0.15</v>
      </c>
      <c r="E39" s="115">
        <v>7.25</v>
      </c>
      <c r="F39" s="115">
        <v>35</v>
      </c>
      <c r="G39" s="115">
        <v>0</v>
      </c>
      <c r="H39" s="115">
        <v>740</v>
      </c>
      <c r="I39" t="s">
        <v>704</v>
      </c>
    </row>
    <row r="40" spans="1:8" ht="12.75">
      <c r="A40" s="97" t="s">
        <v>8</v>
      </c>
      <c r="B40" s="115">
        <v>25</v>
      </c>
      <c r="C40" s="115">
        <v>1.98</v>
      </c>
      <c r="D40" s="115">
        <v>0.25</v>
      </c>
      <c r="E40" s="115">
        <v>12.08</v>
      </c>
      <c r="F40" s="115">
        <v>59</v>
      </c>
      <c r="G40" s="115">
        <v>0</v>
      </c>
      <c r="H40" s="115">
        <v>740</v>
      </c>
    </row>
    <row r="41" spans="1:8" ht="12.75">
      <c r="A41" s="97" t="s">
        <v>8</v>
      </c>
      <c r="B41" s="115">
        <v>10</v>
      </c>
      <c r="C41" s="115">
        <v>0.75</v>
      </c>
      <c r="D41" s="115">
        <v>0.05</v>
      </c>
      <c r="E41" s="115">
        <v>5</v>
      </c>
      <c r="F41" s="115">
        <v>23.7</v>
      </c>
      <c r="G41" s="115">
        <v>0</v>
      </c>
      <c r="H41" s="115">
        <v>740</v>
      </c>
    </row>
    <row r="42" spans="1:15" ht="12.75">
      <c r="A42" s="97" t="s">
        <v>8</v>
      </c>
      <c r="B42" s="115">
        <v>20</v>
      </c>
      <c r="C42" s="115">
        <v>1.58</v>
      </c>
      <c r="D42" s="115">
        <v>0.2</v>
      </c>
      <c r="E42" s="115">
        <v>9.66</v>
      </c>
      <c r="F42" s="115">
        <v>47</v>
      </c>
      <c r="G42" s="115">
        <v>0</v>
      </c>
      <c r="H42" s="115">
        <v>740</v>
      </c>
      <c r="I42" s="115">
        <v>40</v>
      </c>
      <c r="J42" s="115">
        <v>3.16</v>
      </c>
      <c r="K42" s="115">
        <v>0.4</v>
      </c>
      <c r="L42" s="115">
        <v>19.32</v>
      </c>
      <c r="M42" s="115">
        <v>94</v>
      </c>
      <c r="N42" s="115">
        <v>0</v>
      </c>
      <c r="O42" s="115">
        <v>740</v>
      </c>
    </row>
    <row r="43" spans="1:16" ht="12.75">
      <c r="A43" s="97" t="s">
        <v>8</v>
      </c>
      <c r="B43" s="115">
        <v>30</v>
      </c>
      <c r="C43" s="115">
        <v>2.37</v>
      </c>
      <c r="D43" s="115">
        <v>0.3</v>
      </c>
      <c r="E43" s="115">
        <v>14.49</v>
      </c>
      <c r="F43" s="115">
        <v>71</v>
      </c>
      <c r="G43" s="115">
        <v>0</v>
      </c>
      <c r="H43" s="115">
        <v>740</v>
      </c>
      <c r="I43" s="97" t="s">
        <v>8</v>
      </c>
      <c r="J43" s="115">
        <v>50</v>
      </c>
      <c r="K43" s="115">
        <v>3.75</v>
      </c>
      <c r="L43" s="115">
        <v>0.25</v>
      </c>
      <c r="M43" s="115">
        <v>25</v>
      </c>
      <c r="N43" s="115">
        <v>118.5</v>
      </c>
      <c r="O43" s="115">
        <v>0</v>
      </c>
      <c r="P43" s="115">
        <v>605</v>
      </c>
    </row>
    <row r="44" spans="1:8" ht="12.75">
      <c r="A44" s="97" t="s">
        <v>628</v>
      </c>
      <c r="B44" s="115">
        <v>30</v>
      </c>
      <c r="C44" s="115">
        <v>2.25</v>
      </c>
      <c r="D44" s="115">
        <v>0.15</v>
      </c>
      <c r="E44" s="115">
        <v>15</v>
      </c>
      <c r="F44" s="115">
        <v>71.1</v>
      </c>
      <c r="G44" s="115">
        <v>0</v>
      </c>
      <c r="H44" s="115">
        <v>605</v>
      </c>
    </row>
    <row r="45" spans="1:24" ht="12.75">
      <c r="A45" s="97" t="s">
        <v>855</v>
      </c>
      <c r="B45" s="115">
        <v>100</v>
      </c>
      <c r="C45" s="115">
        <v>0.6</v>
      </c>
      <c r="D45" s="115">
        <v>0.6</v>
      </c>
      <c r="E45" s="115">
        <v>15.4</v>
      </c>
      <c r="F45" s="115">
        <v>72</v>
      </c>
      <c r="G45" s="115">
        <v>6</v>
      </c>
      <c r="H45" s="115">
        <v>200</v>
      </c>
      <c r="I45" s="115">
        <v>80</v>
      </c>
      <c r="J45" s="115">
        <v>0.48</v>
      </c>
      <c r="K45" s="115">
        <v>0.48</v>
      </c>
      <c r="L45" s="115">
        <v>12.32</v>
      </c>
      <c r="M45" s="115">
        <v>57.6</v>
      </c>
      <c r="N45" s="115">
        <v>4.8</v>
      </c>
      <c r="O45" s="115">
        <v>200</v>
      </c>
      <c r="R45" s="115">
        <v>120</v>
      </c>
      <c r="S45" s="115">
        <v>0.5</v>
      </c>
      <c r="T45" s="115">
        <v>0.5</v>
      </c>
      <c r="U45" s="115">
        <v>11.74</v>
      </c>
      <c r="V45" s="115">
        <v>56.35</v>
      </c>
      <c r="W45" s="115">
        <v>11.7</v>
      </c>
      <c r="X45" s="115">
        <v>601</v>
      </c>
    </row>
    <row r="46" spans="1:15" ht="12.75">
      <c r="A46" s="97" t="s">
        <v>857</v>
      </c>
      <c r="B46" s="115">
        <v>100</v>
      </c>
      <c r="C46" s="115">
        <v>0.8</v>
      </c>
      <c r="D46" s="115">
        <v>0.2</v>
      </c>
      <c r="E46" s="115">
        <v>7.5</v>
      </c>
      <c r="F46" s="115">
        <v>38</v>
      </c>
      <c r="G46" s="115">
        <v>38</v>
      </c>
      <c r="H46" s="115">
        <v>200</v>
      </c>
      <c r="I46" s="115">
        <v>120</v>
      </c>
      <c r="J46" s="115">
        <v>0.72</v>
      </c>
      <c r="K46" s="115">
        <v>0.72</v>
      </c>
      <c r="L46" s="115">
        <v>18.6</v>
      </c>
      <c r="M46" s="115">
        <v>86.4</v>
      </c>
      <c r="N46" s="115">
        <v>8.4</v>
      </c>
      <c r="O46" s="115">
        <v>604</v>
      </c>
    </row>
    <row r="47" spans="1:15" ht="12.75">
      <c r="A47" s="97" t="s">
        <v>856</v>
      </c>
      <c r="B47" s="115">
        <v>100</v>
      </c>
      <c r="C47" s="115">
        <v>0.9</v>
      </c>
      <c r="D47" s="115">
        <v>0.2</v>
      </c>
      <c r="E47" s="115">
        <v>8.1</v>
      </c>
      <c r="F47" s="115">
        <v>43</v>
      </c>
      <c r="G47" s="115">
        <v>60</v>
      </c>
      <c r="H47" s="115">
        <v>200</v>
      </c>
      <c r="I47" s="115"/>
      <c r="J47" s="115"/>
      <c r="K47" s="115"/>
      <c r="L47" s="115"/>
      <c r="M47" s="115"/>
      <c r="N47" s="115"/>
      <c r="O47" s="115"/>
    </row>
    <row r="48" spans="1:15" ht="12.75">
      <c r="A48" s="97" t="s">
        <v>853</v>
      </c>
      <c r="B48" s="115">
        <v>100</v>
      </c>
      <c r="C48" s="115">
        <v>0.4</v>
      </c>
      <c r="D48" s="115">
        <v>0.4</v>
      </c>
      <c r="E48" s="115">
        <v>9.8</v>
      </c>
      <c r="F48" s="115">
        <v>47</v>
      </c>
      <c r="G48" s="115">
        <v>10</v>
      </c>
      <c r="H48" s="115">
        <v>200</v>
      </c>
      <c r="I48" s="115">
        <v>120</v>
      </c>
      <c r="J48" s="115">
        <v>0.5</v>
      </c>
      <c r="K48" s="115">
        <v>0.5</v>
      </c>
      <c r="L48" s="115">
        <v>11.74</v>
      </c>
      <c r="M48" s="115">
        <v>56.35</v>
      </c>
      <c r="N48" s="115">
        <v>11.7</v>
      </c>
      <c r="O48" s="115">
        <v>601</v>
      </c>
    </row>
    <row r="49" spans="1:15" ht="12.75">
      <c r="A49" s="97" t="s">
        <v>854</v>
      </c>
      <c r="B49" s="115">
        <v>100</v>
      </c>
      <c r="C49" s="115">
        <v>0.4</v>
      </c>
      <c r="D49" s="115">
        <v>0.3</v>
      </c>
      <c r="E49" s="115">
        <v>10.3</v>
      </c>
      <c r="F49" s="115">
        <v>47</v>
      </c>
      <c r="G49" s="115">
        <v>5</v>
      </c>
      <c r="H49" s="115">
        <v>200</v>
      </c>
      <c r="I49" s="115">
        <v>120</v>
      </c>
      <c r="J49" s="115">
        <v>0.48</v>
      </c>
      <c r="K49" s="115">
        <v>0.36</v>
      </c>
      <c r="L49" s="115">
        <v>12.36</v>
      </c>
      <c r="M49" s="115">
        <v>55.2</v>
      </c>
      <c r="N49" s="115">
        <v>6</v>
      </c>
      <c r="O49" s="115">
        <v>602</v>
      </c>
    </row>
    <row r="50" spans="1:16" ht="12.75">
      <c r="A50" s="97" t="s">
        <v>626</v>
      </c>
      <c r="B50" s="115">
        <v>140</v>
      </c>
      <c r="C50" s="115">
        <v>0.58</v>
      </c>
      <c r="D50" s="115">
        <v>0.58</v>
      </c>
      <c r="E50" s="115">
        <v>13.68</v>
      </c>
      <c r="F50" s="115">
        <v>65.69</v>
      </c>
      <c r="G50" s="115">
        <v>13.74</v>
      </c>
      <c r="H50" s="115">
        <v>602</v>
      </c>
      <c r="I50" s="115">
        <v>70</v>
      </c>
      <c r="J50" s="115">
        <v>0.28</v>
      </c>
      <c r="K50" s="115">
        <v>0.21</v>
      </c>
      <c r="L50" s="115">
        <v>7.21</v>
      </c>
      <c r="M50" s="115">
        <v>32.9</v>
      </c>
      <c r="N50" s="115">
        <v>3.5</v>
      </c>
      <c r="O50" s="115">
        <v>200</v>
      </c>
      <c r="P50" t="s">
        <v>704</v>
      </c>
    </row>
    <row r="51" spans="1:8" ht="12.75">
      <c r="A51" s="97" t="s">
        <v>627</v>
      </c>
      <c r="B51" s="115">
        <v>120</v>
      </c>
      <c r="C51" s="115">
        <v>0.5</v>
      </c>
      <c r="D51" s="115">
        <v>0.5</v>
      </c>
      <c r="E51" s="115">
        <v>11.74</v>
      </c>
      <c r="F51" s="115">
        <v>56.35</v>
      </c>
      <c r="G51" s="115">
        <v>11.7</v>
      </c>
      <c r="H51" s="115">
        <v>601</v>
      </c>
    </row>
    <row r="52" spans="1:24" ht="12.75">
      <c r="A52" s="97" t="s">
        <v>628</v>
      </c>
      <c r="B52" s="115">
        <v>140</v>
      </c>
      <c r="C52" s="115">
        <v>3</v>
      </c>
      <c r="D52" s="115">
        <v>1</v>
      </c>
      <c r="E52" s="115">
        <v>42</v>
      </c>
      <c r="F52" s="115">
        <v>192</v>
      </c>
      <c r="G52" s="115">
        <v>20</v>
      </c>
      <c r="H52" s="115">
        <v>600</v>
      </c>
      <c r="I52" s="97" t="s">
        <v>628</v>
      </c>
      <c r="J52" s="115">
        <v>100</v>
      </c>
      <c r="K52" s="115">
        <v>1.5</v>
      </c>
      <c r="L52" s="115">
        <v>0.5</v>
      </c>
      <c r="M52" s="115">
        <v>21</v>
      </c>
      <c r="N52" s="115">
        <v>96</v>
      </c>
      <c r="O52" s="115">
        <v>10</v>
      </c>
      <c r="P52" s="115">
        <v>200</v>
      </c>
      <c r="Q52" t="s">
        <v>704</v>
      </c>
      <c r="R52" s="115">
        <v>50</v>
      </c>
      <c r="S52" s="115">
        <v>0.75</v>
      </c>
      <c r="T52" s="115">
        <v>0.25</v>
      </c>
      <c r="U52" s="115">
        <v>10.5</v>
      </c>
      <c r="V52" s="115">
        <v>48</v>
      </c>
      <c r="W52" s="115">
        <v>5</v>
      </c>
      <c r="X52" s="115">
        <v>200</v>
      </c>
    </row>
    <row r="53" spans="1:16" ht="12.75">
      <c r="A53" s="97" t="s">
        <v>629</v>
      </c>
      <c r="B53" s="115">
        <v>40</v>
      </c>
      <c r="C53" s="115">
        <v>7.4</v>
      </c>
      <c r="D53" s="115">
        <v>10.6</v>
      </c>
      <c r="E53" s="115">
        <v>20.96</v>
      </c>
      <c r="F53" s="115">
        <v>212.24</v>
      </c>
      <c r="G53" s="115">
        <v>0.5</v>
      </c>
      <c r="H53" s="115">
        <v>386</v>
      </c>
      <c r="J53" s="115">
        <v>80</v>
      </c>
      <c r="K53" s="115">
        <v>1.2</v>
      </c>
      <c r="L53" s="115">
        <v>0.4</v>
      </c>
      <c r="M53" s="115">
        <v>16.8</v>
      </c>
      <c r="N53" s="115">
        <v>80.75</v>
      </c>
      <c r="O53" s="115">
        <v>8</v>
      </c>
      <c r="P53" s="115">
        <v>200</v>
      </c>
    </row>
    <row r="54" spans="1:8" ht="12.75">
      <c r="A54" s="97" t="s">
        <v>630</v>
      </c>
      <c r="B54" s="115">
        <v>80</v>
      </c>
      <c r="C54" s="115">
        <v>3.95</v>
      </c>
      <c r="D54" s="115">
        <v>2.15</v>
      </c>
      <c r="E54" s="115">
        <v>12.21</v>
      </c>
      <c r="F54" s="115">
        <v>84.77</v>
      </c>
      <c r="G54" s="115">
        <v>6.95</v>
      </c>
      <c r="H54" s="115">
        <v>385</v>
      </c>
    </row>
    <row r="55" spans="1:8" ht="12.75">
      <c r="A55" s="97" t="s">
        <v>631</v>
      </c>
      <c r="B55" s="115">
        <v>180</v>
      </c>
      <c r="C55" s="115">
        <v>8.54</v>
      </c>
      <c r="D55" s="115">
        <v>13.64</v>
      </c>
      <c r="E55" s="115">
        <v>38.51</v>
      </c>
      <c r="F55" s="115">
        <v>311.22</v>
      </c>
      <c r="G55" s="115">
        <v>1.23</v>
      </c>
      <c r="H55" s="115">
        <v>384</v>
      </c>
    </row>
    <row r="56" spans="1:8" ht="12.75">
      <c r="A56" s="97" t="s">
        <v>632</v>
      </c>
      <c r="B56" s="115">
        <v>170</v>
      </c>
      <c r="C56" s="115">
        <v>10.99</v>
      </c>
      <c r="D56" s="115">
        <v>11.2</v>
      </c>
      <c r="E56" s="115">
        <v>51.52</v>
      </c>
      <c r="F56" s="115">
        <v>351.99</v>
      </c>
      <c r="G56" s="115">
        <v>0</v>
      </c>
      <c r="H56" s="115">
        <v>383</v>
      </c>
    </row>
    <row r="57" spans="1:8" ht="12.75">
      <c r="A57" s="97" t="s">
        <v>633</v>
      </c>
      <c r="B57" s="115">
        <v>160</v>
      </c>
      <c r="C57" s="115">
        <v>8.72</v>
      </c>
      <c r="D57" s="115">
        <v>10.76</v>
      </c>
      <c r="E57" s="115">
        <v>37.46</v>
      </c>
      <c r="F57" s="115">
        <v>281.38</v>
      </c>
      <c r="G57" s="115">
        <v>0</v>
      </c>
      <c r="H57" s="115">
        <v>382</v>
      </c>
    </row>
    <row r="58" spans="1:8" ht="12.75">
      <c r="A58" s="97" t="s">
        <v>634</v>
      </c>
      <c r="B58" s="115">
        <v>138</v>
      </c>
      <c r="C58" s="115">
        <v>1.2</v>
      </c>
      <c r="D58" s="115">
        <v>0.24</v>
      </c>
      <c r="E58" s="115">
        <v>26.72</v>
      </c>
      <c r="F58" s="115">
        <v>113.82</v>
      </c>
      <c r="G58" s="115">
        <v>18</v>
      </c>
      <c r="H58" s="115">
        <v>381</v>
      </c>
    </row>
    <row r="59" spans="1:8" ht="12.75">
      <c r="A59" s="97" t="s">
        <v>635</v>
      </c>
      <c r="B59" s="115">
        <v>170</v>
      </c>
      <c r="C59" s="115">
        <v>1.2</v>
      </c>
      <c r="D59" s="115">
        <v>0.75</v>
      </c>
      <c r="E59" s="115">
        <v>35.41</v>
      </c>
      <c r="F59" s="115">
        <v>153.8</v>
      </c>
      <c r="G59" s="115">
        <v>22.17</v>
      </c>
      <c r="H59" s="115">
        <v>380</v>
      </c>
    </row>
    <row r="60" spans="1:8" ht="12.75">
      <c r="A60" s="97" t="s">
        <v>636</v>
      </c>
      <c r="B60" s="115">
        <v>110</v>
      </c>
      <c r="C60" s="115">
        <v>0.44</v>
      </c>
      <c r="D60" s="115">
        <v>0.4</v>
      </c>
      <c r="E60" s="115">
        <v>19.73</v>
      </c>
      <c r="F60" s="115">
        <v>85.38</v>
      </c>
      <c r="G60" s="115">
        <v>14.79</v>
      </c>
      <c r="H60" s="115">
        <v>380</v>
      </c>
    </row>
    <row r="61" spans="1:8" ht="12.75">
      <c r="A61" s="97" t="s">
        <v>637</v>
      </c>
      <c r="B61" s="115">
        <v>80</v>
      </c>
      <c r="C61" s="115">
        <v>0.37</v>
      </c>
      <c r="D61" s="115">
        <v>0.38</v>
      </c>
      <c r="E61" s="115">
        <v>26.02</v>
      </c>
      <c r="F61" s="115">
        <v>106.3</v>
      </c>
      <c r="G61" s="115">
        <v>14.73</v>
      </c>
      <c r="H61" s="115">
        <v>379</v>
      </c>
    </row>
    <row r="62" spans="1:8" ht="12.75">
      <c r="A62" s="97" t="s">
        <v>638</v>
      </c>
      <c r="B62" s="115">
        <v>200</v>
      </c>
      <c r="C62" s="115">
        <v>4.04</v>
      </c>
      <c r="D62" s="115">
        <v>8.94</v>
      </c>
      <c r="E62" s="115">
        <v>52.76</v>
      </c>
      <c r="F62" s="115">
        <v>309.95</v>
      </c>
      <c r="G62" s="115">
        <v>5.44</v>
      </c>
      <c r="H62" s="115">
        <v>378</v>
      </c>
    </row>
    <row r="63" spans="1:8" ht="12.75">
      <c r="A63" s="97" t="s">
        <v>639</v>
      </c>
      <c r="B63" s="115">
        <v>180</v>
      </c>
      <c r="C63" s="115">
        <v>0.58</v>
      </c>
      <c r="D63" s="115">
        <v>0.1</v>
      </c>
      <c r="E63" s="115">
        <v>22.12</v>
      </c>
      <c r="F63" s="115">
        <v>90.08</v>
      </c>
      <c r="G63" s="115">
        <v>0.22</v>
      </c>
      <c r="H63" s="115">
        <v>377</v>
      </c>
    </row>
    <row r="64" spans="1:8" ht="12.75">
      <c r="A64" s="97" t="s">
        <v>640</v>
      </c>
      <c r="B64" s="115">
        <v>200</v>
      </c>
      <c r="C64" s="115">
        <v>4.69</v>
      </c>
      <c r="D64" s="115">
        <v>8.94</v>
      </c>
      <c r="E64" s="115">
        <v>65.4</v>
      </c>
      <c r="F64" s="115">
        <v>364.09</v>
      </c>
      <c r="G64" s="115">
        <v>0.36</v>
      </c>
      <c r="H64" s="115"/>
    </row>
    <row r="65" spans="1:8" ht="12.75">
      <c r="A65" s="97" t="s">
        <v>615</v>
      </c>
      <c r="B65" s="115">
        <v>150</v>
      </c>
      <c r="C65" s="115">
        <v>0.5</v>
      </c>
      <c r="D65" s="115">
        <v>0.5</v>
      </c>
      <c r="E65" s="115">
        <v>42.19</v>
      </c>
      <c r="F65" s="115">
        <v>169.95</v>
      </c>
      <c r="G65" s="115">
        <v>10.09</v>
      </c>
      <c r="H65" s="115">
        <v>374</v>
      </c>
    </row>
    <row r="66" spans="1:8" ht="12.75">
      <c r="A66" s="97" t="s">
        <v>626</v>
      </c>
      <c r="B66" s="115">
        <v>100</v>
      </c>
      <c r="C66" s="115">
        <v>0.38</v>
      </c>
      <c r="D66" s="115">
        <v>0.38</v>
      </c>
      <c r="E66" s="115">
        <v>8.95</v>
      </c>
      <c r="F66" s="115">
        <v>40.01</v>
      </c>
      <c r="G66" s="115">
        <v>9</v>
      </c>
      <c r="H66" s="115">
        <v>602</v>
      </c>
    </row>
    <row r="67" spans="1:8" ht="12.75">
      <c r="A67" s="97" t="s">
        <v>641</v>
      </c>
      <c r="B67" s="115">
        <v>50</v>
      </c>
      <c r="C67" s="115">
        <v>0</v>
      </c>
      <c r="D67" s="115">
        <v>0</v>
      </c>
      <c r="E67" s="115">
        <v>8.5</v>
      </c>
      <c r="F67" s="115">
        <v>34</v>
      </c>
      <c r="G67" s="115">
        <v>0</v>
      </c>
      <c r="H67" s="115" t="s">
        <v>7</v>
      </c>
    </row>
    <row r="68" spans="1:8" ht="12.75">
      <c r="A68" s="97" t="s">
        <v>641</v>
      </c>
      <c r="B68" s="115">
        <v>40</v>
      </c>
      <c r="C68" s="115">
        <v>0</v>
      </c>
      <c r="D68" s="115">
        <v>0</v>
      </c>
      <c r="E68" s="115">
        <v>6.8</v>
      </c>
      <c r="F68" s="115">
        <v>27.2</v>
      </c>
      <c r="G68" s="115">
        <v>0</v>
      </c>
      <c r="H68" s="115" t="s">
        <v>7</v>
      </c>
    </row>
    <row r="69" spans="1:9" ht="12.75">
      <c r="A69" s="448" t="s">
        <v>858</v>
      </c>
      <c r="B69" s="436">
        <v>100</v>
      </c>
      <c r="C69" s="436">
        <v>0.9</v>
      </c>
      <c r="D69" s="436">
        <v>0.1</v>
      </c>
      <c r="E69" s="436">
        <v>9</v>
      </c>
      <c r="F69" s="436">
        <v>41</v>
      </c>
      <c r="G69" s="436">
        <v>10</v>
      </c>
      <c r="H69" s="436">
        <v>200</v>
      </c>
      <c r="I69" t="s">
        <v>704</v>
      </c>
    </row>
    <row r="70" spans="1:9" ht="12.75">
      <c r="A70" s="97" t="s">
        <v>859</v>
      </c>
      <c r="B70" s="115">
        <v>100</v>
      </c>
      <c r="C70" s="115">
        <v>1.1</v>
      </c>
      <c r="D70" s="115">
        <v>0.4</v>
      </c>
      <c r="E70" s="115">
        <v>10.6</v>
      </c>
      <c r="F70" s="115">
        <v>52</v>
      </c>
      <c r="G70" s="115">
        <v>15</v>
      </c>
      <c r="H70" s="116">
        <v>200</v>
      </c>
      <c r="I70" t="s">
        <v>704</v>
      </c>
    </row>
    <row r="71" spans="1:9" ht="12.75">
      <c r="A71" s="97" t="s">
        <v>686</v>
      </c>
      <c r="B71" s="115">
        <v>150</v>
      </c>
      <c r="C71" s="115">
        <v>0.75</v>
      </c>
      <c r="D71" s="115">
        <v>0</v>
      </c>
      <c r="E71" s="115">
        <v>15.15</v>
      </c>
      <c r="F71" s="115">
        <v>64</v>
      </c>
      <c r="G71" s="115">
        <v>3</v>
      </c>
      <c r="H71" s="115">
        <v>201</v>
      </c>
      <c r="I71" t="s">
        <v>704</v>
      </c>
    </row>
    <row r="72" spans="1:9" ht="12.75">
      <c r="A72" s="97" t="s">
        <v>849</v>
      </c>
      <c r="B72" s="115">
        <v>150</v>
      </c>
      <c r="C72" s="115">
        <v>0.9</v>
      </c>
      <c r="D72" s="115">
        <v>0</v>
      </c>
      <c r="E72" s="115">
        <v>22.86</v>
      </c>
      <c r="F72" s="115">
        <v>95</v>
      </c>
      <c r="G72" s="115">
        <v>7.2</v>
      </c>
      <c r="H72" s="115">
        <v>201</v>
      </c>
      <c r="I72" t="s">
        <v>704</v>
      </c>
    </row>
    <row r="73" spans="1:9" ht="12.75">
      <c r="A73" s="97" t="s">
        <v>850</v>
      </c>
      <c r="B73" s="115">
        <v>150</v>
      </c>
      <c r="C73" s="115">
        <v>0.45</v>
      </c>
      <c r="D73" s="115">
        <v>0.3</v>
      </c>
      <c r="E73" s="115">
        <v>24.45</v>
      </c>
      <c r="F73" s="115">
        <v>102</v>
      </c>
      <c r="G73" s="115">
        <v>3</v>
      </c>
      <c r="H73" s="115">
        <v>201</v>
      </c>
      <c r="I73" t="s">
        <v>704</v>
      </c>
    </row>
    <row r="74" spans="1:9" ht="12.75">
      <c r="A74" s="97" t="s">
        <v>851</v>
      </c>
      <c r="B74" s="115">
        <v>150</v>
      </c>
      <c r="C74" s="115">
        <v>1.05</v>
      </c>
      <c r="D74" s="115">
        <v>0.3</v>
      </c>
      <c r="E74" s="115">
        <v>17.1</v>
      </c>
      <c r="F74" s="115">
        <v>75.3</v>
      </c>
      <c r="G74" s="115">
        <v>11.1</v>
      </c>
      <c r="H74" s="115">
        <v>201</v>
      </c>
      <c r="I74" t="s">
        <v>704</v>
      </c>
    </row>
    <row r="75" spans="1:9" ht="12.75">
      <c r="A75" s="97" t="s">
        <v>852</v>
      </c>
      <c r="B75" s="115">
        <v>150</v>
      </c>
      <c r="C75" s="115">
        <v>0.75</v>
      </c>
      <c r="D75" s="115">
        <v>0</v>
      </c>
      <c r="E75" s="115">
        <v>10.95</v>
      </c>
      <c r="F75" s="115">
        <v>47</v>
      </c>
      <c r="G75" s="115">
        <v>128.25</v>
      </c>
      <c r="H75" s="115">
        <v>201</v>
      </c>
      <c r="I75" t="s">
        <v>704</v>
      </c>
    </row>
    <row r="76" spans="1:9" ht="12.75">
      <c r="A76" s="97" t="s">
        <v>637</v>
      </c>
      <c r="B76" s="115" t="s">
        <v>860</v>
      </c>
      <c r="C76" s="115" t="s">
        <v>862</v>
      </c>
      <c r="D76" s="115">
        <v>0.29</v>
      </c>
      <c r="E76" s="115">
        <v>26.54</v>
      </c>
      <c r="F76" s="115">
        <v>110</v>
      </c>
      <c r="G76" s="115">
        <v>3.16</v>
      </c>
      <c r="H76" s="115">
        <v>662</v>
      </c>
      <c r="I76" t="s">
        <v>861</v>
      </c>
    </row>
    <row r="77" spans="1:9" ht="12.75">
      <c r="A77" s="97" t="s">
        <v>637</v>
      </c>
      <c r="B77" s="115" t="s">
        <v>860</v>
      </c>
      <c r="C77" s="115">
        <v>0.28</v>
      </c>
      <c r="D77" s="115">
        <v>0.31</v>
      </c>
      <c r="E77" s="115">
        <v>18.65</v>
      </c>
      <c r="F77" s="115">
        <v>78</v>
      </c>
      <c r="G77" s="115">
        <v>3.01</v>
      </c>
      <c r="H77" s="115">
        <v>662</v>
      </c>
      <c r="I77" t="s">
        <v>863</v>
      </c>
    </row>
    <row r="78" spans="1:9" ht="12.75">
      <c r="A78" s="97" t="s">
        <v>637</v>
      </c>
      <c r="B78" s="115" t="s">
        <v>860</v>
      </c>
      <c r="C78" s="115">
        <v>0.34</v>
      </c>
      <c r="D78" s="115">
        <v>0.32</v>
      </c>
      <c r="E78" s="115">
        <v>26.97</v>
      </c>
      <c r="F78" s="115">
        <v>112</v>
      </c>
      <c r="G78" s="115">
        <v>3.06</v>
      </c>
      <c r="H78" s="115">
        <v>662</v>
      </c>
      <c r="I78" t="s">
        <v>864</v>
      </c>
    </row>
    <row r="79" spans="1:9" ht="12.75">
      <c r="A79" s="97" t="s">
        <v>630</v>
      </c>
      <c r="B79" s="115">
        <v>80</v>
      </c>
      <c r="C79" s="115">
        <v>3.99</v>
      </c>
      <c r="D79" s="115">
        <v>2.28</v>
      </c>
      <c r="E79" s="115">
        <v>22.52</v>
      </c>
      <c r="F79" s="115">
        <v>127</v>
      </c>
      <c r="G79" s="115">
        <v>2.49</v>
      </c>
      <c r="H79" s="115">
        <v>663</v>
      </c>
      <c r="I79" t="s">
        <v>865</v>
      </c>
    </row>
    <row r="80" spans="1:9" ht="12.75">
      <c r="A80" s="97" t="s">
        <v>630</v>
      </c>
      <c r="B80" s="115">
        <v>80</v>
      </c>
      <c r="C80" s="115">
        <v>3.94</v>
      </c>
      <c r="D80" s="474">
        <v>47150</v>
      </c>
      <c r="E80" s="115">
        <v>15.4</v>
      </c>
      <c r="F80" s="115">
        <v>98</v>
      </c>
      <c r="G80" s="115">
        <v>2.42</v>
      </c>
      <c r="H80" s="115">
        <v>663</v>
      </c>
      <c r="I80" t="s">
        <v>866</v>
      </c>
    </row>
    <row r="81" spans="1:9" ht="12.75">
      <c r="A81" t="s">
        <v>686</v>
      </c>
      <c r="B81" s="433">
        <v>180</v>
      </c>
      <c r="C81" s="433">
        <v>0.9</v>
      </c>
      <c r="D81" s="433">
        <v>0</v>
      </c>
      <c r="E81" s="433">
        <v>18.18</v>
      </c>
      <c r="F81" s="433">
        <v>76</v>
      </c>
      <c r="G81" s="433">
        <v>3.6</v>
      </c>
      <c r="H81" s="433">
        <v>201</v>
      </c>
      <c r="I81" t="s">
        <v>704</v>
      </c>
    </row>
    <row r="82" spans="1:9" ht="12.75">
      <c r="A82" s="97" t="s">
        <v>906</v>
      </c>
      <c r="B82" s="115">
        <v>100</v>
      </c>
      <c r="C82" s="115">
        <v>0.7</v>
      </c>
      <c r="D82" s="115">
        <v>0.2</v>
      </c>
      <c r="E82" s="115">
        <v>11.4</v>
      </c>
      <c r="F82" s="115">
        <v>50.2</v>
      </c>
      <c r="G82" s="115">
        <v>7.4</v>
      </c>
      <c r="H82" s="115">
        <v>201</v>
      </c>
      <c r="I82" t="s">
        <v>704</v>
      </c>
    </row>
    <row r="83" spans="1:9" ht="12.75">
      <c r="A83" s="97" t="s">
        <v>908</v>
      </c>
      <c r="B83" s="115">
        <v>100</v>
      </c>
      <c r="C83" s="115">
        <v>0.4</v>
      </c>
      <c r="D83" s="115">
        <v>0.4</v>
      </c>
      <c r="E83" s="115">
        <v>9.8</v>
      </c>
      <c r="F83" s="115">
        <v>47</v>
      </c>
      <c r="G83" s="115">
        <v>10</v>
      </c>
      <c r="H83" s="115">
        <v>200</v>
      </c>
      <c r="I83" t="s">
        <v>704</v>
      </c>
    </row>
    <row r="84" spans="1:9" ht="12.75">
      <c r="A84" s="97" t="s">
        <v>852</v>
      </c>
      <c r="B84" s="115">
        <v>100</v>
      </c>
      <c r="C84" s="115">
        <v>0.5</v>
      </c>
      <c r="D84" s="115">
        <v>0</v>
      </c>
      <c r="E84" s="115">
        <v>7.3</v>
      </c>
      <c r="F84" s="115">
        <v>31.2</v>
      </c>
      <c r="G84" s="115">
        <v>85.5</v>
      </c>
      <c r="H84" s="115">
        <v>201</v>
      </c>
      <c r="I84" t="s">
        <v>704</v>
      </c>
    </row>
    <row r="85" spans="1:9" ht="12.75">
      <c r="A85" s="97" t="s">
        <v>686</v>
      </c>
      <c r="B85" s="115">
        <v>100</v>
      </c>
      <c r="C85" s="115">
        <v>0.5</v>
      </c>
      <c r="D85" s="115">
        <v>0</v>
      </c>
      <c r="E85" s="115">
        <v>10.1</v>
      </c>
      <c r="F85" s="115">
        <v>42.4</v>
      </c>
      <c r="G85" s="115">
        <v>2</v>
      </c>
      <c r="H85" s="115">
        <v>201</v>
      </c>
      <c r="I85" t="s">
        <v>704</v>
      </c>
    </row>
    <row r="86" spans="1:19" ht="12.75">
      <c r="A86" s="97" t="s">
        <v>909</v>
      </c>
      <c r="B86" s="115">
        <v>100</v>
      </c>
      <c r="C86" s="115">
        <v>0.5</v>
      </c>
      <c r="D86" s="115">
        <v>0</v>
      </c>
      <c r="E86" s="115">
        <v>12.7</v>
      </c>
      <c r="F86" s="115">
        <v>52.8</v>
      </c>
      <c r="G86" s="115">
        <v>4</v>
      </c>
      <c r="H86" s="115">
        <v>201</v>
      </c>
      <c r="I86" t="s">
        <v>704</v>
      </c>
      <c r="M86" s="115">
        <v>100</v>
      </c>
      <c r="N86" s="115">
        <v>0.3</v>
      </c>
      <c r="O86" s="115">
        <v>0.2</v>
      </c>
      <c r="P86" s="115">
        <v>16.3</v>
      </c>
      <c r="Q86" s="115">
        <v>68.2</v>
      </c>
      <c r="R86" s="115">
        <v>2</v>
      </c>
      <c r="S86" s="115">
        <v>201</v>
      </c>
    </row>
    <row r="87" spans="1:9" ht="12.75">
      <c r="A87" s="97" t="s">
        <v>910</v>
      </c>
      <c r="B87" s="115">
        <v>100</v>
      </c>
      <c r="C87" s="115">
        <v>0.3</v>
      </c>
      <c r="D87" s="115">
        <v>0.2</v>
      </c>
      <c r="E87" s="115">
        <v>16.3</v>
      </c>
      <c r="F87" s="115">
        <v>68.2</v>
      </c>
      <c r="G87" s="115">
        <v>2</v>
      </c>
      <c r="H87" s="115">
        <v>201</v>
      </c>
      <c r="I87" t="s">
        <v>704</v>
      </c>
    </row>
    <row r="88" spans="1:9" ht="12.75">
      <c r="A88" s="97" t="s">
        <v>930</v>
      </c>
      <c r="B88" s="115">
        <v>10</v>
      </c>
      <c r="C88" s="115">
        <v>0.04</v>
      </c>
      <c r="D88" s="115">
        <v>0</v>
      </c>
      <c r="E88" s="115">
        <v>6.5</v>
      </c>
      <c r="F88" s="115">
        <v>25</v>
      </c>
      <c r="G88" s="115">
        <v>0.05</v>
      </c>
      <c r="H88" s="115">
        <v>744</v>
      </c>
      <c r="I88" t="s">
        <v>704</v>
      </c>
    </row>
    <row r="89" spans="1:9" ht="12.75">
      <c r="A89" s="97" t="s">
        <v>930</v>
      </c>
      <c r="B89" s="115">
        <v>15</v>
      </c>
      <c r="C89" s="115">
        <v>0.06</v>
      </c>
      <c r="D89" s="115">
        <v>0</v>
      </c>
      <c r="E89" s="115">
        <v>9.75</v>
      </c>
      <c r="F89" s="115">
        <v>38</v>
      </c>
      <c r="G89" s="115">
        <v>0.08</v>
      </c>
      <c r="H89" s="115">
        <v>744</v>
      </c>
      <c r="I89" t="s">
        <v>704</v>
      </c>
    </row>
    <row r="90" spans="1:9" ht="12.75">
      <c r="A90" s="97" t="s">
        <v>621</v>
      </c>
      <c r="B90" s="115">
        <v>15</v>
      </c>
      <c r="C90" s="115">
        <v>0.06</v>
      </c>
      <c r="D90" s="115">
        <v>0.05</v>
      </c>
      <c r="E90" s="115">
        <v>10.23</v>
      </c>
      <c r="F90" s="115">
        <v>41</v>
      </c>
      <c r="G90" s="115">
        <v>0.21</v>
      </c>
      <c r="H90" s="115">
        <v>744</v>
      </c>
      <c r="I90" t="s">
        <v>704</v>
      </c>
    </row>
    <row r="91" spans="2:9" ht="12.75">
      <c r="B91" t="s">
        <v>934</v>
      </c>
      <c r="C91">
        <v>180</v>
      </c>
      <c r="D91">
        <v>0.54</v>
      </c>
      <c r="E91">
        <v>0.36</v>
      </c>
      <c r="F91">
        <v>29.34</v>
      </c>
      <c r="G91">
        <v>123</v>
      </c>
      <c r="H91">
        <v>3.6</v>
      </c>
      <c r="I91">
        <v>201</v>
      </c>
    </row>
    <row r="92" spans="1:8" ht="12.75">
      <c r="A92" t="s">
        <v>909</v>
      </c>
      <c r="B92">
        <v>180</v>
      </c>
      <c r="C92">
        <v>0.9</v>
      </c>
      <c r="D92">
        <v>0</v>
      </c>
      <c r="E92">
        <v>22.86</v>
      </c>
      <c r="F92">
        <v>95</v>
      </c>
      <c r="G92">
        <v>7.2</v>
      </c>
      <c r="H92">
        <v>201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">
      <selection activeCell="A23" sqref="A23:H23"/>
    </sheetView>
  </sheetViews>
  <sheetFormatPr defaultColWidth="9.00390625" defaultRowHeight="12.75"/>
  <cols>
    <col min="1" max="1" width="27.75390625" style="0" customWidth="1"/>
  </cols>
  <sheetData>
    <row r="2" spans="1:8" ht="12.75">
      <c r="A2" s="106" t="s">
        <v>27</v>
      </c>
      <c r="B2" s="95" t="s">
        <v>376</v>
      </c>
      <c r="C2" s="95" t="s">
        <v>377</v>
      </c>
      <c r="D2" s="95" t="s">
        <v>378</v>
      </c>
      <c r="E2" s="95" t="s">
        <v>379</v>
      </c>
      <c r="F2" s="95" t="s">
        <v>380</v>
      </c>
      <c r="G2" s="95" t="s">
        <v>381</v>
      </c>
      <c r="H2" s="95" t="s">
        <v>382</v>
      </c>
    </row>
    <row r="3" spans="1:9" ht="15">
      <c r="A3" s="107" t="s">
        <v>602</v>
      </c>
      <c r="B3" s="115">
        <v>20</v>
      </c>
      <c r="C3" s="115">
        <v>1.22</v>
      </c>
      <c r="D3" s="115">
        <v>4.09</v>
      </c>
      <c r="E3" s="115">
        <v>7.6</v>
      </c>
      <c r="F3" s="115">
        <v>72</v>
      </c>
      <c r="G3" s="115">
        <v>0.13</v>
      </c>
      <c r="H3" s="115">
        <v>706</v>
      </c>
      <c r="I3" t="s">
        <v>704</v>
      </c>
    </row>
    <row r="4" spans="1:8" ht="12.75">
      <c r="A4" s="97"/>
      <c r="B4" s="115">
        <v>30</v>
      </c>
      <c r="C4" s="115">
        <v>1.63</v>
      </c>
      <c r="D4" s="115">
        <v>5.12</v>
      </c>
      <c r="E4" s="115">
        <v>10.13</v>
      </c>
      <c r="F4" s="115">
        <v>93.11</v>
      </c>
      <c r="G4" s="115">
        <v>0.2</v>
      </c>
      <c r="H4" s="115"/>
    </row>
    <row r="5" spans="1:9" ht="15">
      <c r="A5" s="102" t="s">
        <v>603</v>
      </c>
      <c r="B5" s="115">
        <v>40</v>
      </c>
      <c r="C5" s="115">
        <v>3.97</v>
      </c>
      <c r="D5" s="115">
        <v>3.79</v>
      </c>
      <c r="E5" s="115">
        <v>10.21</v>
      </c>
      <c r="F5" s="115">
        <v>91</v>
      </c>
      <c r="G5" s="115">
        <v>1.31</v>
      </c>
      <c r="H5" s="115">
        <v>705</v>
      </c>
      <c r="I5" t="s">
        <v>704</v>
      </c>
    </row>
    <row r="6" spans="1:8" ht="12.75">
      <c r="A6" s="97" t="s">
        <v>603</v>
      </c>
      <c r="B6" s="115">
        <v>50</v>
      </c>
      <c r="C6" s="115">
        <v>4.87</v>
      </c>
      <c r="D6" s="115">
        <v>4.9</v>
      </c>
      <c r="E6" s="115">
        <v>12.73</v>
      </c>
      <c r="F6" s="115">
        <v>114.53</v>
      </c>
      <c r="G6" s="115">
        <v>1.34</v>
      </c>
      <c r="H6" s="115">
        <v>705</v>
      </c>
    </row>
    <row r="7" spans="1:9" ht="15">
      <c r="A7" s="102" t="s">
        <v>907</v>
      </c>
      <c r="B7" s="115">
        <v>37</v>
      </c>
      <c r="C7" s="115">
        <v>3.93</v>
      </c>
      <c r="D7" s="115">
        <v>1.31</v>
      </c>
      <c r="E7" s="115">
        <v>10.11</v>
      </c>
      <c r="F7" s="115">
        <v>68</v>
      </c>
      <c r="G7" s="115">
        <v>0.71</v>
      </c>
      <c r="H7" s="115">
        <v>705</v>
      </c>
      <c r="I7" t="s">
        <v>704</v>
      </c>
    </row>
    <row r="8" spans="1:8" ht="12.75">
      <c r="A8" s="97" t="s">
        <v>604</v>
      </c>
      <c r="B8" s="115">
        <v>45</v>
      </c>
      <c r="C8" s="115">
        <v>4.84</v>
      </c>
      <c r="D8" s="115">
        <v>1.6</v>
      </c>
      <c r="E8" s="115">
        <v>12.69</v>
      </c>
      <c r="F8" s="115">
        <v>847.61</v>
      </c>
      <c r="G8" s="115">
        <v>1.34</v>
      </c>
      <c r="H8" s="115">
        <v>705</v>
      </c>
    </row>
    <row r="9" spans="1:8" ht="12.75">
      <c r="A9" s="97" t="s">
        <v>650</v>
      </c>
      <c r="B9" s="115">
        <v>26</v>
      </c>
      <c r="C9" s="115">
        <v>1.02</v>
      </c>
      <c r="D9" s="115">
        <v>1.69</v>
      </c>
      <c r="E9" s="115">
        <v>11.3</v>
      </c>
      <c r="F9" s="115">
        <v>63.63</v>
      </c>
      <c r="G9" s="115">
        <v>0.32</v>
      </c>
      <c r="H9" s="115">
        <v>254</v>
      </c>
    </row>
    <row r="10" spans="1:8" ht="15">
      <c r="A10" s="102" t="s">
        <v>605</v>
      </c>
      <c r="B10" s="115">
        <v>33</v>
      </c>
      <c r="C10" s="115">
        <v>1.58</v>
      </c>
      <c r="D10" s="115">
        <v>2.6</v>
      </c>
      <c r="E10" s="115">
        <v>17.39</v>
      </c>
      <c r="F10" s="115">
        <v>97.9</v>
      </c>
      <c r="G10" s="115">
        <v>0.5</v>
      </c>
      <c r="H10" s="115">
        <v>704</v>
      </c>
    </row>
    <row r="11" spans="1:8" ht="12.75">
      <c r="A11" s="97" t="s">
        <v>606</v>
      </c>
      <c r="B11" s="115">
        <v>55</v>
      </c>
      <c r="C11" s="115">
        <v>2.51</v>
      </c>
      <c r="D11" s="115">
        <v>3.93</v>
      </c>
      <c r="E11" s="115">
        <v>28.88</v>
      </c>
      <c r="F11" s="115">
        <v>161</v>
      </c>
      <c r="G11" s="115">
        <v>0.48</v>
      </c>
      <c r="H11" s="115">
        <v>704</v>
      </c>
    </row>
    <row r="12" spans="1:9" ht="15">
      <c r="A12" s="102" t="s">
        <v>607</v>
      </c>
      <c r="B12" s="115">
        <v>30</v>
      </c>
      <c r="C12" s="115">
        <v>1.56</v>
      </c>
      <c r="D12" s="115">
        <v>0.12</v>
      </c>
      <c r="E12" s="115">
        <v>17.36</v>
      </c>
      <c r="F12" s="115">
        <v>75.46</v>
      </c>
      <c r="G12" s="115">
        <v>0.5</v>
      </c>
      <c r="H12" s="115">
        <v>704</v>
      </c>
      <c r="I12" t="s">
        <v>704</v>
      </c>
    </row>
    <row r="13" spans="1:8" ht="12.75">
      <c r="A13" s="97" t="s">
        <v>607</v>
      </c>
      <c r="B13" s="115">
        <v>50</v>
      </c>
      <c r="C13" s="115">
        <v>2.47</v>
      </c>
      <c r="D13" s="115">
        <v>0.3</v>
      </c>
      <c r="E13" s="115">
        <v>28.75</v>
      </c>
      <c r="F13" s="115">
        <v>128</v>
      </c>
      <c r="G13" s="115">
        <v>0.5</v>
      </c>
      <c r="H13" s="115">
        <v>704</v>
      </c>
    </row>
    <row r="14" spans="1:8" ht="12.75">
      <c r="A14" s="97" t="s">
        <v>650</v>
      </c>
      <c r="B14" s="115">
        <v>40</v>
      </c>
      <c r="C14" s="115">
        <v>1.58</v>
      </c>
      <c r="D14" s="115">
        <v>2.6</v>
      </c>
      <c r="E14" s="115">
        <v>1.39</v>
      </c>
      <c r="F14" s="115">
        <v>97.9</v>
      </c>
      <c r="G14" s="115">
        <v>0.5</v>
      </c>
      <c r="H14" s="115">
        <v>254</v>
      </c>
    </row>
    <row r="15" spans="1:9" ht="15">
      <c r="A15" s="102" t="s">
        <v>608</v>
      </c>
      <c r="B15" s="115">
        <v>45</v>
      </c>
      <c r="C15" s="115">
        <v>4.21</v>
      </c>
      <c r="D15" s="115">
        <v>5.84</v>
      </c>
      <c r="E15" s="115">
        <v>10.72</v>
      </c>
      <c r="F15" s="115">
        <v>95</v>
      </c>
      <c r="G15" s="115">
        <v>0</v>
      </c>
      <c r="H15" s="115">
        <v>703</v>
      </c>
      <c r="I15" t="s">
        <v>704</v>
      </c>
    </row>
    <row r="16" spans="1:8" ht="12.75">
      <c r="A16" s="97" t="s">
        <v>608</v>
      </c>
      <c r="B16" s="115">
        <v>57</v>
      </c>
      <c r="C16" s="115">
        <v>4.97</v>
      </c>
      <c r="D16" s="115">
        <v>6.72</v>
      </c>
      <c r="E16" s="115">
        <v>15.25</v>
      </c>
      <c r="F16" s="115">
        <v>125.66</v>
      </c>
      <c r="G16" s="115">
        <v>0</v>
      </c>
      <c r="H16" s="115">
        <v>703</v>
      </c>
    </row>
    <row r="17" spans="1:9" ht="15">
      <c r="A17" s="102" t="s">
        <v>609</v>
      </c>
      <c r="B17" s="115">
        <v>40</v>
      </c>
      <c r="C17" s="115">
        <v>4.18</v>
      </c>
      <c r="D17" s="115">
        <v>2.94</v>
      </c>
      <c r="E17" s="115">
        <v>10.67</v>
      </c>
      <c r="F17" s="115">
        <v>69</v>
      </c>
      <c r="G17" s="115">
        <v>0</v>
      </c>
      <c r="H17" s="115">
        <v>703</v>
      </c>
      <c r="I17" t="s">
        <v>704</v>
      </c>
    </row>
    <row r="18" spans="1:8" ht="12.75">
      <c r="A18" s="97" t="s">
        <v>610</v>
      </c>
      <c r="B18" s="115">
        <v>52</v>
      </c>
      <c r="C18" s="115">
        <v>4.95</v>
      </c>
      <c r="D18" s="115">
        <v>2.6</v>
      </c>
      <c r="E18" s="115">
        <v>15.21</v>
      </c>
      <c r="F18" s="115">
        <v>88.26</v>
      </c>
      <c r="G18" s="115">
        <v>0</v>
      </c>
      <c r="H18" s="115">
        <v>703</v>
      </c>
    </row>
    <row r="19" spans="1:9" ht="15">
      <c r="A19" s="102" t="s">
        <v>872</v>
      </c>
      <c r="B19" s="115">
        <v>34</v>
      </c>
      <c r="C19" s="115">
        <v>1.62</v>
      </c>
      <c r="D19" s="115">
        <v>3.48</v>
      </c>
      <c r="E19" s="115">
        <v>17.3</v>
      </c>
      <c r="F19" s="115">
        <v>106</v>
      </c>
      <c r="G19" s="115">
        <v>0</v>
      </c>
      <c r="H19" s="115">
        <v>707</v>
      </c>
      <c r="I19" t="s">
        <v>704</v>
      </c>
    </row>
    <row r="20" spans="1:9" ht="15">
      <c r="A20" s="102" t="s">
        <v>804</v>
      </c>
      <c r="B20" s="115">
        <v>30</v>
      </c>
      <c r="C20" s="115">
        <v>1.6</v>
      </c>
      <c r="D20" s="115">
        <v>0.18</v>
      </c>
      <c r="E20" s="115">
        <v>17.26</v>
      </c>
      <c r="F20" s="115">
        <v>76</v>
      </c>
      <c r="G20" s="115">
        <v>0</v>
      </c>
      <c r="H20" s="115">
        <v>707</v>
      </c>
      <c r="I20" t="s">
        <v>704</v>
      </c>
    </row>
    <row r="21" spans="1:8" ht="12.75">
      <c r="A21" s="97" t="s">
        <v>805</v>
      </c>
      <c r="B21" s="115">
        <v>43</v>
      </c>
      <c r="C21" s="115">
        <v>2.31</v>
      </c>
      <c r="D21" s="115">
        <v>4.31</v>
      </c>
      <c r="E21" s="115">
        <v>21.51</v>
      </c>
      <c r="F21" s="115">
        <v>134.84</v>
      </c>
      <c r="G21" s="115">
        <v>0.4</v>
      </c>
      <c r="H21" s="115">
        <v>702</v>
      </c>
    </row>
    <row r="22" spans="1:8" ht="12.75">
      <c r="A22" s="97"/>
      <c r="B22" s="115"/>
      <c r="C22" s="115"/>
      <c r="D22" s="115"/>
      <c r="E22" s="115"/>
      <c r="F22" s="115"/>
      <c r="G22" s="115"/>
      <c r="H22" s="115"/>
    </row>
    <row r="23" spans="1:9" ht="15">
      <c r="A23" s="102" t="s">
        <v>873</v>
      </c>
      <c r="B23" s="115">
        <v>30</v>
      </c>
      <c r="C23" s="115">
        <v>3.87</v>
      </c>
      <c r="D23" s="115">
        <v>3.15</v>
      </c>
      <c r="E23" s="115">
        <v>9.61</v>
      </c>
      <c r="F23" s="115">
        <v>83</v>
      </c>
      <c r="G23" s="115">
        <v>0.07</v>
      </c>
      <c r="H23" s="115">
        <v>701</v>
      </c>
      <c r="I23" t="s">
        <v>704</v>
      </c>
    </row>
    <row r="24" spans="1:8" ht="12.75">
      <c r="A24" s="97" t="s">
        <v>612</v>
      </c>
      <c r="B24" s="115">
        <v>40</v>
      </c>
      <c r="C24" s="115">
        <v>4.69</v>
      </c>
      <c r="D24" s="115">
        <v>3.25</v>
      </c>
      <c r="E24" s="115">
        <v>14.49</v>
      </c>
      <c r="F24" s="115">
        <v>106</v>
      </c>
      <c r="G24" s="115">
        <v>0.07</v>
      </c>
      <c r="H24" s="115">
        <v>701</v>
      </c>
    </row>
    <row r="25" spans="1:9" ht="15">
      <c r="A25" s="102" t="s">
        <v>613</v>
      </c>
      <c r="B25" s="115">
        <v>34</v>
      </c>
      <c r="C25" s="115">
        <v>3.93</v>
      </c>
      <c r="D25" s="115">
        <v>6.05</v>
      </c>
      <c r="E25" s="115">
        <v>9.66</v>
      </c>
      <c r="F25" s="115">
        <v>109</v>
      </c>
      <c r="G25" s="115">
        <v>0.07</v>
      </c>
      <c r="H25" s="115">
        <v>701</v>
      </c>
      <c r="I25" t="s">
        <v>704</v>
      </c>
    </row>
    <row r="26" spans="1:8" ht="12.75">
      <c r="A26" s="97" t="s">
        <v>613</v>
      </c>
      <c r="B26" s="115">
        <v>45</v>
      </c>
      <c r="C26" s="115">
        <v>4.73</v>
      </c>
      <c r="D26" s="115">
        <v>6.88</v>
      </c>
      <c r="E26" s="115">
        <v>14.56</v>
      </c>
      <c r="F26" s="115">
        <v>139</v>
      </c>
      <c r="G26" s="115">
        <v>0.07</v>
      </c>
      <c r="H26" s="115">
        <v>701</v>
      </c>
    </row>
    <row r="27" spans="1:8" ht="12.75">
      <c r="A27" s="97"/>
      <c r="B27" s="115"/>
      <c r="C27" s="115"/>
      <c r="D27" s="115"/>
      <c r="E27" s="115"/>
      <c r="F27" s="115"/>
      <c r="G27" s="115"/>
      <c r="H27" s="115"/>
    </row>
    <row r="28" spans="1:9" ht="15">
      <c r="A28" s="102" t="s">
        <v>614</v>
      </c>
      <c r="B28" s="115">
        <v>24</v>
      </c>
      <c r="C28" s="115">
        <v>1.54</v>
      </c>
      <c r="D28" s="115">
        <v>3.48</v>
      </c>
      <c r="E28" s="115">
        <v>9.98</v>
      </c>
      <c r="F28" s="115">
        <v>74</v>
      </c>
      <c r="G28" s="115">
        <v>0</v>
      </c>
      <c r="H28" s="115">
        <v>700</v>
      </c>
      <c r="I28" t="s">
        <v>704</v>
      </c>
    </row>
    <row r="29" spans="1:8" ht="12.75">
      <c r="A29" s="97" t="s">
        <v>614</v>
      </c>
      <c r="B29" s="115">
        <v>35</v>
      </c>
      <c r="C29" s="115">
        <v>2.31</v>
      </c>
      <c r="D29" s="115">
        <v>4.31</v>
      </c>
      <c r="E29" s="115">
        <v>15.11</v>
      </c>
      <c r="F29" s="115">
        <v>108.44</v>
      </c>
      <c r="G29" s="115">
        <v>0</v>
      </c>
      <c r="H29" s="115">
        <v>700</v>
      </c>
    </row>
    <row r="30" spans="1:9" ht="12.75">
      <c r="A30" s="97" t="s">
        <v>868</v>
      </c>
      <c r="B30" s="115">
        <v>33</v>
      </c>
      <c r="C30" s="115">
        <v>1.56</v>
      </c>
      <c r="D30" s="115">
        <v>0.12</v>
      </c>
      <c r="E30" s="115">
        <v>17.36</v>
      </c>
      <c r="F30" s="115">
        <v>75</v>
      </c>
      <c r="G30" s="115">
        <v>0.5</v>
      </c>
      <c r="H30" s="115">
        <v>704</v>
      </c>
      <c r="I30" t="s">
        <v>704</v>
      </c>
    </row>
    <row r="31" spans="1:9" ht="12.75">
      <c r="A31" s="97" t="s">
        <v>870</v>
      </c>
      <c r="B31" s="115">
        <v>30</v>
      </c>
      <c r="C31" s="115">
        <v>1.56</v>
      </c>
      <c r="D31" s="115">
        <v>0.12</v>
      </c>
      <c r="E31" s="115">
        <v>17.36</v>
      </c>
      <c r="F31" s="115">
        <v>75</v>
      </c>
      <c r="G31" s="115">
        <v>0.5</v>
      </c>
      <c r="H31" s="115">
        <v>704</v>
      </c>
      <c r="I31" t="s">
        <v>704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8"/>
  <sheetViews>
    <sheetView view="pageBreakPreview" zoomScaleSheetLayoutView="100" zoomScalePageLayoutView="0" workbookViewId="0" topLeftCell="A1">
      <selection activeCell="A1" sqref="A1:I35"/>
    </sheetView>
  </sheetViews>
  <sheetFormatPr defaultColWidth="9.00390625" defaultRowHeight="12.75"/>
  <cols>
    <col min="1" max="1" width="17.625" style="0" customWidth="1"/>
    <col min="2" max="2" width="29.625" style="0" customWidth="1"/>
    <col min="10" max="10" width="9.00390625" style="0" customWidth="1"/>
  </cols>
  <sheetData>
    <row r="1" spans="1:10" ht="15.75">
      <c r="A1" s="6" t="s">
        <v>654</v>
      </c>
      <c r="B1" s="33"/>
      <c r="C1" s="7"/>
      <c r="D1" s="7"/>
      <c r="E1" s="7"/>
      <c r="F1" s="8"/>
      <c r="G1" s="8"/>
      <c r="H1" s="8"/>
      <c r="I1" s="8"/>
      <c r="J1" s="9"/>
    </row>
    <row r="2" spans="1:10" ht="15.75">
      <c r="A2" s="12" t="s">
        <v>923</v>
      </c>
      <c r="B2" s="34" t="s">
        <v>922</v>
      </c>
      <c r="C2" s="13"/>
      <c r="D2" s="14"/>
      <c r="E2" s="15" t="s">
        <v>736</v>
      </c>
      <c r="F2" s="8"/>
      <c r="G2" s="8"/>
      <c r="H2" s="8"/>
      <c r="I2" s="8"/>
      <c r="J2" s="9"/>
    </row>
    <row r="3" spans="1:10" ht="15.75">
      <c r="A3" s="12" t="s">
        <v>39</v>
      </c>
      <c r="B3" s="35"/>
      <c r="C3" s="13"/>
      <c r="D3" s="16"/>
      <c r="E3" s="17"/>
      <c r="F3" s="8"/>
      <c r="G3" s="8"/>
      <c r="H3" s="8"/>
      <c r="I3" s="8"/>
      <c r="J3" s="9"/>
    </row>
    <row r="4" spans="1:10" ht="15.75">
      <c r="A4" s="12"/>
      <c r="B4" s="35" t="s">
        <v>698</v>
      </c>
      <c r="C4" s="16"/>
      <c r="D4" s="8"/>
      <c r="E4" s="90"/>
      <c r="F4" s="8"/>
      <c r="G4" s="8"/>
      <c r="H4" s="8"/>
      <c r="I4" s="8"/>
      <c r="J4" s="9"/>
    </row>
    <row r="5" spans="1:10" ht="15.75">
      <c r="A5" s="18"/>
      <c r="B5" s="91" t="s">
        <v>992</v>
      </c>
      <c r="C5" s="8"/>
      <c r="D5" s="8"/>
      <c r="E5" s="8"/>
      <c r="F5" s="8"/>
      <c r="G5" s="8"/>
      <c r="H5" s="8"/>
      <c r="I5" s="8"/>
      <c r="J5" s="9"/>
    </row>
    <row r="6" spans="1:10" ht="15.75">
      <c r="A6" s="18" t="s">
        <v>0</v>
      </c>
      <c r="B6" s="36"/>
      <c r="C6" s="8"/>
      <c r="D6" s="8"/>
      <c r="E6" s="8"/>
      <c r="F6" s="8"/>
      <c r="G6" s="8"/>
      <c r="H6" s="8"/>
      <c r="I6" s="8"/>
      <c r="J6" s="9"/>
    </row>
    <row r="7" spans="1:10" ht="18.75" customHeight="1">
      <c r="A7" s="521" t="s">
        <v>26</v>
      </c>
      <c r="B7" s="522" t="s">
        <v>27</v>
      </c>
      <c r="C7" s="523" t="s">
        <v>28</v>
      </c>
      <c r="D7" s="524" t="s">
        <v>2</v>
      </c>
      <c r="E7" s="524"/>
      <c r="F7" s="524"/>
      <c r="G7" s="523" t="s">
        <v>3</v>
      </c>
      <c r="H7" s="523" t="s">
        <v>29</v>
      </c>
      <c r="I7" s="523" t="s">
        <v>1</v>
      </c>
      <c r="J7" s="9"/>
    </row>
    <row r="8" spans="1:10" ht="12.75">
      <c r="A8" s="521"/>
      <c r="B8" s="522"/>
      <c r="C8" s="523"/>
      <c r="D8" s="19" t="s">
        <v>4</v>
      </c>
      <c r="E8" s="19" t="s">
        <v>5</v>
      </c>
      <c r="F8" s="19" t="s">
        <v>6</v>
      </c>
      <c r="G8" s="523"/>
      <c r="H8" s="523"/>
      <c r="I8" s="523"/>
      <c r="J8" s="9"/>
    </row>
    <row r="9" spans="1:10" ht="15.75">
      <c r="A9" s="367" t="s">
        <v>30</v>
      </c>
      <c r="B9" s="368" t="s">
        <v>993</v>
      </c>
      <c r="C9" s="366"/>
      <c r="D9" s="366"/>
      <c r="E9" s="366"/>
      <c r="F9" s="366"/>
      <c r="G9" s="366"/>
      <c r="H9" s="366"/>
      <c r="I9" s="366"/>
      <c r="J9" s="369"/>
    </row>
    <row r="10" spans="1:10" ht="15">
      <c r="A10" s="370" t="s">
        <v>31</v>
      </c>
      <c r="B10" s="102" t="s">
        <v>609</v>
      </c>
      <c r="C10" s="115">
        <v>40</v>
      </c>
      <c r="D10" s="115">
        <v>4.18</v>
      </c>
      <c r="E10" s="115">
        <v>2.94</v>
      </c>
      <c r="F10" s="115">
        <v>10.67</v>
      </c>
      <c r="G10" s="115">
        <v>69</v>
      </c>
      <c r="H10" s="115">
        <v>0</v>
      </c>
      <c r="I10" s="115">
        <v>703</v>
      </c>
      <c r="J10" s="369"/>
    </row>
    <row r="11" spans="1:10" ht="12.75" customHeight="1">
      <c r="A11" s="370"/>
      <c r="B11" s="96" t="s">
        <v>933</v>
      </c>
      <c r="C11" s="115">
        <v>180</v>
      </c>
      <c r="D11" s="115">
        <v>6.42</v>
      </c>
      <c r="E11" s="115">
        <v>7.28</v>
      </c>
      <c r="F11" s="115">
        <v>18.74</v>
      </c>
      <c r="G11" s="115">
        <v>209.48</v>
      </c>
      <c r="H11" s="115">
        <v>1.09</v>
      </c>
      <c r="I11" s="115">
        <v>314</v>
      </c>
      <c r="J11" s="369"/>
    </row>
    <row r="12" spans="1:10" ht="12.75">
      <c r="A12" s="374"/>
      <c r="B12" s="97" t="s">
        <v>460</v>
      </c>
      <c r="C12" s="115">
        <v>150</v>
      </c>
      <c r="D12" s="115">
        <v>3.15</v>
      </c>
      <c r="E12" s="115">
        <v>2.8</v>
      </c>
      <c r="F12" s="115">
        <v>22.69</v>
      </c>
      <c r="G12" s="115">
        <v>128.55</v>
      </c>
      <c r="H12" s="115">
        <v>1.08</v>
      </c>
      <c r="I12" s="115">
        <v>661</v>
      </c>
      <c r="J12" s="369"/>
    </row>
    <row r="13" spans="1:11" ht="15.75">
      <c r="A13" s="441"/>
      <c r="B13" s="363" t="s">
        <v>24</v>
      </c>
      <c r="C13" s="365">
        <f aca="true" t="shared" si="0" ref="C13:H13">SUM(C10:C12)</f>
        <v>370</v>
      </c>
      <c r="D13" s="365">
        <f t="shared" si="0"/>
        <v>13.75</v>
      </c>
      <c r="E13" s="365">
        <f t="shared" si="0"/>
        <v>13.02</v>
      </c>
      <c r="F13" s="365">
        <f t="shared" si="0"/>
        <v>52.099999999999994</v>
      </c>
      <c r="G13" s="365">
        <f t="shared" si="0"/>
        <v>407.03000000000003</v>
      </c>
      <c r="H13" s="365">
        <f t="shared" si="0"/>
        <v>2.17</v>
      </c>
      <c r="I13" s="366"/>
      <c r="J13" s="376">
        <f>G13*100/G35</f>
        <v>27.408504764149352</v>
      </c>
      <c r="K13" s="119"/>
    </row>
    <row r="14" spans="1:11" ht="12.75">
      <c r="A14" s="374"/>
      <c r="B14" s="97" t="s">
        <v>853</v>
      </c>
      <c r="C14" s="115">
        <v>100</v>
      </c>
      <c r="D14" s="115">
        <v>0.4</v>
      </c>
      <c r="E14" s="115">
        <v>0.4</v>
      </c>
      <c r="F14" s="115">
        <v>9.8</v>
      </c>
      <c r="G14" s="115">
        <v>47</v>
      </c>
      <c r="H14" s="115">
        <v>10</v>
      </c>
      <c r="I14" s="115">
        <v>200</v>
      </c>
      <c r="J14" s="376"/>
      <c r="K14" s="119"/>
    </row>
    <row r="15" spans="2:11" ht="12.75">
      <c r="B15" s="97" t="s">
        <v>958</v>
      </c>
      <c r="C15" s="115">
        <v>100</v>
      </c>
      <c r="D15" s="115">
        <v>0.5</v>
      </c>
      <c r="E15" s="115">
        <v>0.1</v>
      </c>
      <c r="F15" s="115">
        <v>10.1</v>
      </c>
      <c r="G15" s="115">
        <v>46</v>
      </c>
      <c r="H15" s="115">
        <v>2</v>
      </c>
      <c r="I15" s="115">
        <v>608</v>
      </c>
      <c r="J15" s="376"/>
      <c r="K15" s="119"/>
    </row>
    <row r="16" spans="1:10" ht="15.75">
      <c r="A16" s="440"/>
      <c r="B16" s="363" t="s">
        <v>24</v>
      </c>
      <c r="C16" s="366"/>
      <c r="D16" s="365">
        <f>SUM(D14:D15)</f>
        <v>0.9</v>
      </c>
      <c r="E16" s="365">
        <f>SUM(E14:E15)</f>
        <v>0.5</v>
      </c>
      <c r="F16" s="365">
        <f>SUM(F14:F15)</f>
        <v>19.9</v>
      </c>
      <c r="G16" s="365">
        <f>SUM(G14:G15)</f>
        <v>93</v>
      </c>
      <c r="H16" s="365">
        <f>SUM(H14:H15)</f>
        <v>12</v>
      </c>
      <c r="I16" s="366" t="s">
        <v>7</v>
      </c>
      <c r="J16" s="401">
        <f>G16*100/G35</f>
        <v>6.262415406888656</v>
      </c>
    </row>
    <row r="17" spans="1:10" ht="15">
      <c r="A17" s="440" t="s">
        <v>33</v>
      </c>
      <c r="B17" s="107"/>
      <c r="C17" s="115"/>
      <c r="D17" s="115"/>
      <c r="E17" s="115"/>
      <c r="F17" s="115"/>
      <c r="G17" s="115"/>
      <c r="H17" s="115"/>
      <c r="I17" s="115"/>
      <c r="J17" s="369"/>
    </row>
    <row r="18" spans="1:10" ht="15">
      <c r="A18" s="370"/>
      <c r="B18" s="99" t="s">
        <v>777</v>
      </c>
      <c r="C18" s="115">
        <v>40</v>
      </c>
      <c r="D18" s="115">
        <v>0.54</v>
      </c>
      <c r="E18" s="115">
        <v>2.46</v>
      </c>
      <c r="F18" s="115">
        <v>3.08</v>
      </c>
      <c r="G18" s="115">
        <v>36.64</v>
      </c>
      <c r="H18" s="115">
        <v>5.3</v>
      </c>
      <c r="I18" s="115">
        <v>26</v>
      </c>
      <c r="J18" s="369"/>
    </row>
    <row r="19" spans="1:9" ht="12.75">
      <c r="A19" s="370"/>
      <c r="B19" t="s">
        <v>780</v>
      </c>
      <c r="C19" s="433">
        <v>180</v>
      </c>
      <c r="D19" s="433">
        <v>1.71</v>
      </c>
      <c r="E19" s="433">
        <v>2.6</v>
      </c>
      <c r="F19" s="433">
        <v>8.76</v>
      </c>
      <c r="G19" s="433">
        <v>65</v>
      </c>
      <c r="H19" s="433">
        <v>4.14</v>
      </c>
      <c r="I19" s="433">
        <v>59</v>
      </c>
    </row>
    <row r="20" spans="1:10" ht="12.75">
      <c r="A20" s="378"/>
      <c r="B20" s="97" t="s">
        <v>432</v>
      </c>
      <c r="C20" s="115">
        <v>60</v>
      </c>
      <c r="D20" s="115">
        <v>14.45</v>
      </c>
      <c r="E20" s="115">
        <v>5.71</v>
      </c>
      <c r="F20" s="115">
        <v>0.69</v>
      </c>
      <c r="G20" s="115">
        <v>112</v>
      </c>
      <c r="H20" s="115">
        <v>0.12</v>
      </c>
      <c r="I20" s="115">
        <v>127</v>
      </c>
      <c r="J20" s="369"/>
    </row>
    <row r="21" spans="1:21" ht="15">
      <c r="A21" s="378"/>
      <c r="B21" s="96" t="s">
        <v>871</v>
      </c>
      <c r="C21" s="115">
        <v>120</v>
      </c>
      <c r="D21" s="115">
        <v>2.92</v>
      </c>
      <c r="E21" s="115">
        <v>4.3</v>
      </c>
      <c r="F21" s="115">
        <v>29.35</v>
      </c>
      <c r="G21" s="115">
        <v>168</v>
      </c>
      <c r="H21" s="115">
        <v>0</v>
      </c>
      <c r="I21" s="115">
        <v>503</v>
      </c>
      <c r="J21" s="369"/>
      <c r="N21" s="99" t="s">
        <v>462</v>
      </c>
      <c r="O21" s="115">
        <v>40</v>
      </c>
      <c r="P21" s="115">
        <v>1.22</v>
      </c>
      <c r="Q21" s="115">
        <v>4.55</v>
      </c>
      <c r="R21" s="115">
        <v>4.3</v>
      </c>
      <c r="S21" s="115">
        <v>62.8</v>
      </c>
      <c r="T21" s="115">
        <v>4.78</v>
      </c>
      <c r="U21" s="115">
        <v>19</v>
      </c>
    </row>
    <row r="22" spans="1:21" ht="15">
      <c r="A22" s="378"/>
      <c r="B22" s="96"/>
      <c r="C22" s="115"/>
      <c r="D22" s="115"/>
      <c r="E22" s="115"/>
      <c r="F22" s="115"/>
      <c r="G22" s="115"/>
      <c r="H22" s="115"/>
      <c r="I22" s="115"/>
      <c r="J22" s="369"/>
      <c r="N22" s="99"/>
      <c r="O22" s="115"/>
      <c r="P22" s="115"/>
      <c r="Q22" s="115"/>
      <c r="R22" s="115"/>
      <c r="S22" s="115"/>
      <c r="T22" s="115"/>
      <c r="U22" s="115"/>
    </row>
    <row r="23" spans="1:21" ht="12.75">
      <c r="A23" s="380"/>
      <c r="B23" s="96" t="s">
        <v>451</v>
      </c>
      <c r="C23" s="115">
        <v>150</v>
      </c>
      <c r="D23" s="115">
        <v>0.33</v>
      </c>
      <c r="E23" s="115">
        <v>0.02</v>
      </c>
      <c r="F23" s="115">
        <v>20.83</v>
      </c>
      <c r="G23" s="115">
        <v>84.75</v>
      </c>
      <c r="H23" s="115">
        <v>0.3</v>
      </c>
      <c r="I23" s="115">
        <v>653</v>
      </c>
      <c r="J23" s="369"/>
      <c r="N23" s="98" t="s">
        <v>401</v>
      </c>
      <c r="O23" s="115">
        <v>150</v>
      </c>
      <c r="P23" s="115">
        <v>1.16</v>
      </c>
      <c r="Q23" s="115">
        <v>3.8</v>
      </c>
      <c r="R23" s="115">
        <v>6.03</v>
      </c>
      <c r="S23" s="115">
        <v>62.5</v>
      </c>
      <c r="T23" s="115">
        <v>5.7</v>
      </c>
      <c r="U23" s="115">
        <v>57</v>
      </c>
    </row>
    <row r="24" spans="1:21" ht="12.75">
      <c r="A24" s="380"/>
      <c r="B24" s="394" t="s">
        <v>8</v>
      </c>
      <c r="C24" s="115"/>
      <c r="D24" s="115"/>
      <c r="E24" s="115"/>
      <c r="F24" s="115"/>
      <c r="G24" s="115"/>
      <c r="H24" s="115"/>
      <c r="I24" s="115"/>
      <c r="J24" s="369"/>
      <c r="N24" s="101" t="s">
        <v>457</v>
      </c>
      <c r="O24" s="115">
        <v>150</v>
      </c>
      <c r="P24" s="115">
        <v>0.43</v>
      </c>
      <c r="Q24" s="115">
        <v>0.04</v>
      </c>
      <c r="R24" s="115">
        <v>22.65</v>
      </c>
      <c r="S24" s="115">
        <v>9.37</v>
      </c>
      <c r="T24" s="115">
        <v>0.82</v>
      </c>
      <c r="U24" s="115">
        <v>664</v>
      </c>
    </row>
    <row r="25" spans="1:21" ht="12.75">
      <c r="A25" s="380"/>
      <c r="B25" s="375" t="s">
        <v>9</v>
      </c>
      <c r="C25" s="115">
        <v>20</v>
      </c>
      <c r="D25" s="115">
        <v>1.32</v>
      </c>
      <c r="E25" s="115">
        <v>0.24</v>
      </c>
      <c r="F25" s="115">
        <v>6.68</v>
      </c>
      <c r="G25" s="115">
        <v>35</v>
      </c>
      <c r="H25" s="115">
        <v>0</v>
      </c>
      <c r="I25" s="115">
        <v>741</v>
      </c>
      <c r="J25" s="369"/>
      <c r="L25" s="427"/>
      <c r="N25" s="96" t="s">
        <v>692</v>
      </c>
      <c r="O25" s="115">
        <v>100</v>
      </c>
      <c r="P25" s="115">
        <v>2.62</v>
      </c>
      <c r="Q25" s="115">
        <v>3.23</v>
      </c>
      <c r="R25" s="115">
        <v>13.45</v>
      </c>
      <c r="S25" s="115">
        <v>87.16</v>
      </c>
      <c r="T25" s="115">
        <v>9.88</v>
      </c>
      <c r="U25" s="115">
        <v>510</v>
      </c>
    </row>
    <row r="26" spans="1:20" ht="15.75">
      <c r="A26" s="380"/>
      <c r="B26" s="363" t="s">
        <v>24</v>
      </c>
      <c r="C26" s="365">
        <f aca="true" t="shared" si="1" ref="C26:H26">SUM(C17:C25)</f>
        <v>570</v>
      </c>
      <c r="D26" s="365">
        <f t="shared" si="1"/>
        <v>21.269999999999996</v>
      </c>
      <c r="E26" s="365">
        <f t="shared" si="1"/>
        <v>15.33</v>
      </c>
      <c r="F26" s="365">
        <f t="shared" si="1"/>
        <v>69.39</v>
      </c>
      <c r="G26" s="365">
        <f t="shared" si="1"/>
        <v>501.39</v>
      </c>
      <c r="H26" s="365">
        <f t="shared" si="1"/>
        <v>9.86</v>
      </c>
      <c r="I26" s="366"/>
      <c r="J26" s="376">
        <f>G26*100/G35</f>
        <v>33.76249957913875</v>
      </c>
      <c r="N26" s="115">
        <v>25</v>
      </c>
      <c r="O26" s="115">
        <v>1.87</v>
      </c>
      <c r="P26" s="115">
        <v>0.125</v>
      </c>
      <c r="Q26" s="115">
        <v>12.5</v>
      </c>
      <c r="R26" s="115">
        <v>58.25</v>
      </c>
      <c r="S26" s="115">
        <v>0</v>
      </c>
      <c r="T26" s="115">
        <v>605</v>
      </c>
    </row>
    <row r="27" spans="1:20" ht="12.75" customHeight="1">
      <c r="A27" s="381" t="s">
        <v>681</v>
      </c>
      <c r="B27" s="96" t="s">
        <v>490</v>
      </c>
      <c r="C27" s="115">
        <v>85</v>
      </c>
      <c r="D27" s="115">
        <v>3.96</v>
      </c>
      <c r="E27" s="115">
        <v>0.47</v>
      </c>
      <c r="F27" s="115">
        <v>0.39</v>
      </c>
      <c r="G27" s="115">
        <v>52.52</v>
      </c>
      <c r="H27" s="115">
        <v>0.71</v>
      </c>
      <c r="I27" s="115">
        <v>152</v>
      </c>
      <c r="J27" s="115"/>
      <c r="N27" s="115">
        <v>15</v>
      </c>
      <c r="O27" s="115">
        <v>1.1</v>
      </c>
      <c r="P27" s="115">
        <v>0.1</v>
      </c>
      <c r="Q27" s="115">
        <v>7.5</v>
      </c>
      <c r="R27" s="115">
        <v>35.5</v>
      </c>
      <c r="S27" s="115">
        <v>0</v>
      </c>
      <c r="T27" s="115">
        <v>605</v>
      </c>
    </row>
    <row r="28" spans="1:20" ht="12.75" customHeight="1">
      <c r="A28" s="382"/>
      <c r="B28" s="96" t="s">
        <v>558</v>
      </c>
      <c r="C28" s="115">
        <v>120</v>
      </c>
      <c r="D28" s="115">
        <v>2.29</v>
      </c>
      <c r="E28" s="115">
        <v>3.46</v>
      </c>
      <c r="F28" s="115">
        <v>18.41</v>
      </c>
      <c r="G28" s="115">
        <v>114</v>
      </c>
      <c r="H28" s="115">
        <v>16.8</v>
      </c>
      <c r="I28" s="115">
        <v>512</v>
      </c>
      <c r="J28" s="117"/>
      <c r="N28" s="115"/>
      <c r="O28" s="439"/>
      <c r="P28" s="115"/>
      <c r="Q28" s="115"/>
      <c r="R28" s="115"/>
      <c r="S28" s="115"/>
      <c r="T28" s="115"/>
    </row>
    <row r="29" spans="1:20" ht="12.75" customHeight="1">
      <c r="A29" s="382"/>
      <c r="B29" s="99"/>
      <c r="C29" s="115"/>
      <c r="D29" s="115"/>
      <c r="E29" s="115"/>
      <c r="F29" s="115"/>
      <c r="G29" s="115"/>
      <c r="H29" s="115"/>
      <c r="I29" s="115"/>
      <c r="J29" s="117"/>
      <c r="N29" s="115"/>
      <c r="O29" s="439"/>
      <c r="P29" s="115"/>
      <c r="Q29" s="115"/>
      <c r="R29" s="115"/>
      <c r="S29" s="115"/>
      <c r="T29" s="115"/>
    </row>
    <row r="30" spans="1:20" ht="12.75" customHeight="1">
      <c r="A30" s="382"/>
      <c r="B30" s="99" t="s">
        <v>592</v>
      </c>
      <c r="C30" s="115">
        <v>45</v>
      </c>
      <c r="D30" s="115">
        <v>3.05</v>
      </c>
      <c r="E30" s="115">
        <v>6.28</v>
      </c>
      <c r="F30" s="115">
        <v>23.46</v>
      </c>
      <c r="G30" s="115">
        <v>163</v>
      </c>
      <c r="H30" s="115">
        <v>0</v>
      </c>
      <c r="I30" s="115">
        <v>608</v>
      </c>
      <c r="J30" s="115"/>
      <c r="N30" s="115"/>
      <c r="O30" s="439"/>
      <c r="P30" s="115"/>
      <c r="Q30" s="115"/>
      <c r="R30" s="115"/>
      <c r="S30" s="115"/>
      <c r="T30" s="115"/>
    </row>
    <row r="31" spans="1:10" ht="12.75">
      <c r="A31" s="382"/>
      <c r="B31" s="96" t="s">
        <v>439</v>
      </c>
      <c r="C31" s="115">
        <v>180</v>
      </c>
      <c r="D31" s="115">
        <v>0.27</v>
      </c>
      <c r="E31" s="115">
        <v>0</v>
      </c>
      <c r="F31" s="115">
        <v>6.03</v>
      </c>
      <c r="G31" s="115">
        <v>25.11</v>
      </c>
      <c r="H31" s="115">
        <v>1.04</v>
      </c>
      <c r="I31" s="115">
        <v>216</v>
      </c>
      <c r="J31" s="369"/>
    </row>
    <row r="32" spans="1:21" ht="12.75">
      <c r="A32" s="382"/>
      <c r="B32" s="394" t="s">
        <v>8</v>
      </c>
      <c r="C32" s="115">
        <v>40</v>
      </c>
      <c r="D32" s="115">
        <v>3.16</v>
      </c>
      <c r="E32" s="115">
        <v>0.4</v>
      </c>
      <c r="F32" s="115">
        <v>19.32</v>
      </c>
      <c r="G32" s="115">
        <v>94</v>
      </c>
      <c r="H32" s="115">
        <v>0</v>
      </c>
      <c r="I32" s="115">
        <v>740</v>
      </c>
      <c r="J32" s="369"/>
      <c r="N32" s="96" t="s">
        <v>526</v>
      </c>
      <c r="O32" s="115">
        <v>200</v>
      </c>
      <c r="P32" s="115">
        <v>5.45</v>
      </c>
      <c r="Q32" s="115">
        <v>5.13</v>
      </c>
      <c r="R32" s="115">
        <v>18.62</v>
      </c>
      <c r="S32" s="115">
        <v>142.4</v>
      </c>
      <c r="T32" s="115">
        <v>0.91</v>
      </c>
      <c r="U32" s="115">
        <v>317</v>
      </c>
    </row>
    <row r="33" spans="1:21" ht="12.75">
      <c r="A33" s="380"/>
      <c r="B33" s="375" t="s">
        <v>9</v>
      </c>
      <c r="C33" s="115">
        <v>20</v>
      </c>
      <c r="D33" s="115">
        <v>1.32</v>
      </c>
      <c r="E33" s="115">
        <v>0.24</v>
      </c>
      <c r="F33" s="115">
        <v>6.68</v>
      </c>
      <c r="G33" s="115">
        <v>35</v>
      </c>
      <c r="H33" s="115">
        <v>0</v>
      </c>
      <c r="I33" s="115">
        <v>741</v>
      </c>
      <c r="J33" s="369"/>
      <c r="N33" s="97" t="s">
        <v>690</v>
      </c>
      <c r="O33" s="115">
        <v>40</v>
      </c>
      <c r="P33" s="115">
        <v>0.44</v>
      </c>
      <c r="Q33" s="115">
        <v>0</v>
      </c>
      <c r="R33" s="115">
        <v>1.52</v>
      </c>
      <c r="S33" s="115">
        <v>8</v>
      </c>
      <c r="T33" s="115">
        <v>10</v>
      </c>
      <c r="U33" s="115">
        <v>615</v>
      </c>
    </row>
    <row r="34" spans="1:21" ht="15.75">
      <c r="A34" s="380"/>
      <c r="B34" s="363" t="s">
        <v>24</v>
      </c>
      <c r="C34" s="365">
        <v>412</v>
      </c>
      <c r="D34" s="365">
        <f>SUM(D27:D33)</f>
        <v>14.05</v>
      </c>
      <c r="E34" s="365">
        <f>SUM(E27:E33)</f>
        <v>10.850000000000001</v>
      </c>
      <c r="F34" s="365">
        <f>SUM(F27:F33)</f>
        <v>74.29000000000002</v>
      </c>
      <c r="G34" s="365">
        <f>SUM(G27:G33)</f>
        <v>483.63</v>
      </c>
      <c r="H34" s="365">
        <f>SUM(H27:H33)</f>
        <v>18.55</v>
      </c>
      <c r="I34" s="366"/>
      <c r="J34" s="383">
        <f>G34*100/G35</f>
        <v>32.56658024982323</v>
      </c>
      <c r="N34" s="97" t="s">
        <v>623</v>
      </c>
      <c r="O34" s="115">
        <v>20</v>
      </c>
      <c r="P34" s="115">
        <v>1.5</v>
      </c>
      <c r="Q34" s="115">
        <v>1.95</v>
      </c>
      <c r="R34" s="115">
        <v>3</v>
      </c>
      <c r="S34" s="115">
        <v>83.4</v>
      </c>
      <c r="T34" s="115">
        <v>0</v>
      </c>
      <c r="U34" s="115">
        <v>610</v>
      </c>
    </row>
    <row r="35" spans="1:21" ht="15.75">
      <c r="A35" s="384" t="s">
        <v>35</v>
      </c>
      <c r="B35" s="363"/>
      <c r="C35" s="366"/>
      <c r="D35" s="365">
        <f>D13+D15+D26+D34</f>
        <v>49.56999999999999</v>
      </c>
      <c r="E35" s="365">
        <f>E13+E15+E26+E34</f>
        <v>39.3</v>
      </c>
      <c r="F35" s="365">
        <f>F13+F16+F26+F34</f>
        <v>215.68</v>
      </c>
      <c r="G35" s="365">
        <f>G13+G16+G26+G34</f>
        <v>1485.0500000000002</v>
      </c>
      <c r="H35" s="365">
        <f>H13+H15+H26+H34</f>
        <v>32.58</v>
      </c>
      <c r="I35" s="366"/>
      <c r="J35" s="369"/>
      <c r="N35" s="97" t="s">
        <v>611</v>
      </c>
      <c r="O35" s="115">
        <v>30</v>
      </c>
      <c r="P35" s="115">
        <v>1.56</v>
      </c>
      <c r="Q35" s="115">
        <v>0.12</v>
      </c>
      <c r="R35" s="115">
        <v>17.36</v>
      </c>
      <c r="S35" s="115">
        <v>75.46</v>
      </c>
      <c r="T35" s="115">
        <v>0.5</v>
      </c>
      <c r="U35" s="115">
        <v>704</v>
      </c>
    </row>
    <row r="36" spans="1:10" ht="15.75">
      <c r="A36" s="385" t="s">
        <v>48</v>
      </c>
      <c r="B36" s="368" t="s">
        <v>964</v>
      </c>
      <c r="C36" s="386"/>
      <c r="D36" s="387"/>
      <c r="E36" s="387"/>
      <c r="F36" s="387"/>
      <c r="G36" s="387"/>
      <c r="H36" s="387"/>
      <c r="I36" s="386"/>
      <c r="J36" s="369"/>
    </row>
    <row r="37" spans="1:10" ht="15">
      <c r="A37" s="377" t="s">
        <v>31</v>
      </c>
      <c r="B37" s="102" t="s">
        <v>614</v>
      </c>
      <c r="C37" s="115">
        <v>24</v>
      </c>
      <c r="D37" s="115">
        <v>1.54</v>
      </c>
      <c r="E37" s="115">
        <v>3.48</v>
      </c>
      <c r="F37" s="115">
        <v>9.98</v>
      </c>
      <c r="G37" s="115">
        <v>74</v>
      </c>
      <c r="H37" s="115">
        <v>0</v>
      </c>
      <c r="I37" s="115">
        <v>700</v>
      </c>
      <c r="J37" s="369"/>
    </row>
    <row r="38" spans="1:10" ht="12.75">
      <c r="A38" s="370"/>
      <c r="B38" s="96" t="s">
        <v>807</v>
      </c>
      <c r="C38" s="115">
        <v>180</v>
      </c>
      <c r="D38" s="115">
        <v>6.42</v>
      </c>
      <c r="E38" s="115">
        <v>6.24</v>
      </c>
      <c r="F38" s="115">
        <v>16.93</v>
      </c>
      <c r="G38" s="115">
        <v>162.01</v>
      </c>
      <c r="H38" s="115">
        <v>1.15</v>
      </c>
      <c r="I38" s="115">
        <v>313</v>
      </c>
      <c r="J38" s="369"/>
    </row>
    <row r="39" spans="1:10" ht="12.75">
      <c r="A39" s="388"/>
      <c r="B39" s="97" t="s">
        <v>460</v>
      </c>
      <c r="C39" s="115">
        <v>150</v>
      </c>
      <c r="D39" s="115">
        <v>3.15</v>
      </c>
      <c r="E39" s="115">
        <v>2.8</v>
      </c>
      <c r="F39" s="115">
        <v>22.69</v>
      </c>
      <c r="G39" s="115">
        <v>128.55</v>
      </c>
      <c r="H39" s="115">
        <v>1.08</v>
      </c>
      <c r="I39" s="115">
        <v>661</v>
      </c>
      <c r="J39" s="369"/>
    </row>
    <row r="40" spans="1:10" ht="15.75">
      <c r="A40" s="388"/>
      <c r="B40" s="363" t="s">
        <v>24</v>
      </c>
      <c r="C40" s="365">
        <f aca="true" t="shared" si="2" ref="C40:H40">SUM(C37:C39)</f>
        <v>354</v>
      </c>
      <c r="D40" s="365">
        <f t="shared" si="2"/>
        <v>11.11</v>
      </c>
      <c r="E40" s="365">
        <f t="shared" si="2"/>
        <v>12.52</v>
      </c>
      <c r="F40" s="365">
        <f t="shared" si="2"/>
        <v>49.6</v>
      </c>
      <c r="G40" s="365">
        <f t="shared" si="2"/>
        <v>364.56</v>
      </c>
      <c r="H40" s="365">
        <f t="shared" si="2"/>
        <v>2.23</v>
      </c>
      <c r="I40" s="366"/>
      <c r="J40" s="376">
        <f>G40*100/G61</f>
        <v>24.070357067399115</v>
      </c>
    </row>
    <row r="41" spans="1:10" ht="12.75">
      <c r="A41" s="389" t="s">
        <v>32</v>
      </c>
      <c r="B41" s="97" t="s">
        <v>854</v>
      </c>
      <c r="C41" s="115">
        <v>100</v>
      </c>
      <c r="D41" s="115">
        <v>0.4</v>
      </c>
      <c r="E41" s="115">
        <v>0.3</v>
      </c>
      <c r="F41" s="115">
        <v>10.3</v>
      </c>
      <c r="G41" s="115">
        <v>47</v>
      </c>
      <c r="H41" s="115">
        <v>5</v>
      </c>
      <c r="I41" s="115">
        <v>200</v>
      </c>
      <c r="J41" s="115"/>
    </row>
    <row r="42" spans="1:10" ht="12.75">
      <c r="A42" s="370"/>
      <c r="B42" s="97" t="s">
        <v>958</v>
      </c>
      <c r="C42" s="115">
        <v>100</v>
      </c>
      <c r="D42" s="115">
        <v>0.5</v>
      </c>
      <c r="E42" s="115">
        <v>0.1</v>
      </c>
      <c r="F42" s="115">
        <v>10.1</v>
      </c>
      <c r="G42" s="115">
        <v>46</v>
      </c>
      <c r="H42" s="115">
        <v>2</v>
      </c>
      <c r="I42" s="115">
        <v>608</v>
      </c>
      <c r="J42" s="369"/>
    </row>
    <row r="43" spans="1:10" ht="15.75">
      <c r="A43" s="388"/>
      <c r="B43" s="37" t="s">
        <v>24</v>
      </c>
      <c r="C43" s="1"/>
      <c r="D43" s="20">
        <f>SUM(D41:D42)</f>
        <v>0.9</v>
      </c>
      <c r="E43" s="20">
        <f>SUM(E41:E42)</f>
        <v>0.4</v>
      </c>
      <c r="F43" s="20">
        <f>SUM(F41:F42)</f>
        <v>20.4</v>
      </c>
      <c r="G43" s="20">
        <f>SUM(G41:G42)</f>
        <v>93</v>
      </c>
      <c r="H43" s="359">
        <f>SUM(H41:H42)</f>
        <v>7</v>
      </c>
      <c r="I43" s="1"/>
      <c r="J43" s="376">
        <f>G43*100/G61</f>
        <v>6.140397211071202</v>
      </c>
    </row>
    <row r="44" spans="1:10" ht="15">
      <c r="A44" s="442" t="s">
        <v>33</v>
      </c>
      <c r="B44" s="99"/>
      <c r="C44" s="115"/>
      <c r="D44" s="115"/>
      <c r="E44" s="115"/>
      <c r="F44" s="115"/>
      <c r="G44" s="115"/>
      <c r="H44" s="115"/>
      <c r="I44" s="115"/>
      <c r="J44" s="369"/>
    </row>
    <row r="45" spans="1:10" ht="15">
      <c r="A45" s="388"/>
      <c r="B45" s="99" t="s">
        <v>478</v>
      </c>
      <c r="C45" s="115">
        <v>40</v>
      </c>
      <c r="D45" s="115">
        <v>0.48</v>
      </c>
      <c r="E45" s="115">
        <v>1.89</v>
      </c>
      <c r="F45" s="115">
        <v>3.08</v>
      </c>
      <c r="G45" s="115">
        <v>31</v>
      </c>
      <c r="H45" s="115">
        <v>3</v>
      </c>
      <c r="I45" s="115">
        <v>262</v>
      </c>
      <c r="J45" s="369"/>
    </row>
    <row r="46" spans="1:10" ht="12.75">
      <c r="A46" s="388"/>
      <c r="B46" t="s">
        <v>780</v>
      </c>
      <c r="C46" s="433">
        <v>180</v>
      </c>
      <c r="D46" s="433">
        <v>1.69</v>
      </c>
      <c r="E46" s="433">
        <v>2.43</v>
      </c>
      <c r="F46" s="433">
        <v>8.9</v>
      </c>
      <c r="G46" s="433">
        <v>66</v>
      </c>
      <c r="H46" s="433">
        <v>4.14</v>
      </c>
      <c r="I46" s="433">
        <v>59</v>
      </c>
      <c r="J46" s="369"/>
    </row>
    <row r="47" spans="1:10" ht="12.75">
      <c r="A47" s="388"/>
      <c r="B47" s="98" t="s">
        <v>927</v>
      </c>
      <c r="C47" s="372">
        <v>75</v>
      </c>
      <c r="D47" s="372">
        <v>9.32</v>
      </c>
      <c r="E47" s="372">
        <v>7.07</v>
      </c>
      <c r="F47" s="372">
        <v>9.64</v>
      </c>
      <c r="G47" s="372">
        <v>139</v>
      </c>
      <c r="H47" s="372">
        <v>0.09</v>
      </c>
      <c r="I47" s="372">
        <v>107</v>
      </c>
      <c r="J47" s="369"/>
    </row>
    <row r="48" spans="1:10" ht="12.75">
      <c r="A48" s="388"/>
      <c r="B48" s="96" t="s">
        <v>560</v>
      </c>
      <c r="C48" s="115">
        <v>120</v>
      </c>
      <c r="D48" s="115">
        <v>3.14</v>
      </c>
      <c r="E48" s="115">
        <v>3.88</v>
      </c>
      <c r="F48" s="115">
        <v>16.14</v>
      </c>
      <c r="G48" s="115">
        <v>104.5</v>
      </c>
      <c r="H48" s="115">
        <v>11.86</v>
      </c>
      <c r="I48" s="115">
        <v>510</v>
      </c>
      <c r="J48" s="369"/>
    </row>
    <row r="49" spans="1:10" ht="12.75">
      <c r="A49" s="388"/>
      <c r="B49" s="96" t="s">
        <v>840</v>
      </c>
      <c r="C49" s="115">
        <v>150</v>
      </c>
      <c r="D49" s="115">
        <v>0.33</v>
      </c>
      <c r="E49" s="115">
        <v>0.02</v>
      </c>
      <c r="F49" s="115">
        <v>20.83</v>
      </c>
      <c r="G49" s="115">
        <v>84.75</v>
      </c>
      <c r="H49" s="115">
        <v>0.3</v>
      </c>
      <c r="I49" s="115">
        <v>654</v>
      </c>
      <c r="J49" s="369"/>
    </row>
    <row r="50" spans="1:10" ht="12.75">
      <c r="A50" s="388"/>
      <c r="B50" s="375" t="s">
        <v>8</v>
      </c>
      <c r="C50" s="115">
        <v>30</v>
      </c>
      <c r="D50" s="115">
        <v>2.37</v>
      </c>
      <c r="E50" s="115">
        <v>0.3</v>
      </c>
      <c r="F50" s="115">
        <v>14.49</v>
      </c>
      <c r="G50" s="115">
        <v>71</v>
      </c>
      <c r="H50" s="115">
        <v>0</v>
      </c>
      <c r="I50" s="115">
        <v>740</v>
      </c>
      <c r="J50" s="369"/>
    </row>
    <row r="51" spans="1:20" ht="12.75">
      <c r="A51" s="388"/>
      <c r="B51" s="375" t="s">
        <v>9</v>
      </c>
      <c r="C51" s="115">
        <v>20</v>
      </c>
      <c r="D51" s="115">
        <v>1.32</v>
      </c>
      <c r="E51" s="115">
        <v>0.24</v>
      </c>
      <c r="F51" s="115">
        <v>6.68</v>
      </c>
      <c r="G51" s="115">
        <v>35</v>
      </c>
      <c r="H51" s="115">
        <v>0</v>
      </c>
      <c r="I51" s="115">
        <v>741</v>
      </c>
      <c r="J51" s="376">
        <f>G52*100/G61</f>
        <v>35.076193746038456</v>
      </c>
      <c r="N51" s="432">
        <v>15</v>
      </c>
      <c r="O51" s="433">
        <v>1.02</v>
      </c>
      <c r="P51" s="433">
        <v>0.165</v>
      </c>
      <c r="Q51" s="433">
        <v>6.75</v>
      </c>
      <c r="R51" s="433">
        <v>33.3</v>
      </c>
      <c r="S51" s="433">
        <v>0</v>
      </c>
      <c r="T51" s="439">
        <v>606</v>
      </c>
    </row>
    <row r="52" spans="1:21" ht="15">
      <c r="A52" s="388"/>
      <c r="B52" s="379" t="s">
        <v>24</v>
      </c>
      <c r="C52" s="365">
        <f aca="true" t="shared" si="3" ref="C52:H52">SUM(C44:C51)</f>
        <v>615</v>
      </c>
      <c r="D52" s="365">
        <f t="shared" si="3"/>
        <v>18.650000000000002</v>
      </c>
      <c r="E52" s="365">
        <f t="shared" si="3"/>
        <v>15.83</v>
      </c>
      <c r="F52" s="365">
        <f t="shared" si="3"/>
        <v>79.75999999999999</v>
      </c>
      <c r="G52" s="365">
        <f t="shared" si="3"/>
        <v>531.25</v>
      </c>
      <c r="H52" s="365">
        <f t="shared" si="3"/>
        <v>19.39</v>
      </c>
      <c r="I52" s="366"/>
      <c r="J52" s="369"/>
      <c r="N52" s="352" t="s">
        <v>686</v>
      </c>
      <c r="O52" s="115">
        <v>150</v>
      </c>
      <c r="P52" s="115">
        <v>0.75</v>
      </c>
      <c r="Q52" s="115">
        <v>0.15</v>
      </c>
      <c r="R52" s="115">
        <v>15.15</v>
      </c>
      <c r="S52" s="115">
        <v>69</v>
      </c>
      <c r="T52" s="115">
        <v>3</v>
      </c>
      <c r="U52" s="115">
        <v>608</v>
      </c>
    </row>
    <row r="53" spans="1:21" ht="12.75">
      <c r="A53" s="543" t="s">
        <v>681</v>
      </c>
      <c r="B53" s="96" t="s">
        <v>486</v>
      </c>
      <c r="C53" s="115">
        <v>120</v>
      </c>
      <c r="D53" s="115">
        <v>13.2</v>
      </c>
      <c r="E53" s="115">
        <v>11.53</v>
      </c>
      <c r="F53" s="115">
        <v>4.8</v>
      </c>
      <c r="G53" s="115">
        <v>175.75</v>
      </c>
      <c r="H53" s="115">
        <v>1.45</v>
      </c>
      <c r="I53" s="115">
        <v>154</v>
      </c>
      <c r="J53" s="369"/>
      <c r="N53" s="96" t="s">
        <v>451</v>
      </c>
      <c r="O53" s="115">
        <v>150</v>
      </c>
      <c r="P53" s="115">
        <v>0.42</v>
      </c>
      <c r="Q53" s="115">
        <v>0</v>
      </c>
      <c r="R53" s="115">
        <v>20.91</v>
      </c>
      <c r="S53" s="115">
        <v>85.34</v>
      </c>
      <c r="T53" s="115">
        <v>0.16</v>
      </c>
      <c r="U53" s="115">
        <v>655</v>
      </c>
    </row>
    <row r="54" spans="1:21" ht="12.75">
      <c r="A54" s="544"/>
      <c r="B54" s="97" t="s">
        <v>669</v>
      </c>
      <c r="C54" s="115">
        <v>120</v>
      </c>
      <c r="D54" s="115">
        <v>2.13</v>
      </c>
      <c r="E54" s="115">
        <v>3.94</v>
      </c>
      <c r="F54" s="115">
        <v>13.43</v>
      </c>
      <c r="G54" s="115">
        <v>97.5</v>
      </c>
      <c r="H54" s="115">
        <v>11.78</v>
      </c>
      <c r="I54" s="115" t="s">
        <v>950</v>
      </c>
      <c r="J54" s="369"/>
      <c r="N54" s="96"/>
      <c r="O54" s="115"/>
      <c r="P54" s="115"/>
      <c r="Q54" s="115"/>
      <c r="R54" s="115"/>
      <c r="S54" s="115"/>
      <c r="T54" s="115"/>
      <c r="U54" s="115"/>
    </row>
    <row r="55" spans="1:21" ht="12.75">
      <c r="A55" s="544"/>
      <c r="B55" s="96" t="s">
        <v>702</v>
      </c>
      <c r="C55" s="115">
        <v>40</v>
      </c>
      <c r="D55" s="115">
        <v>0.76</v>
      </c>
      <c r="E55" s="115">
        <v>4.05</v>
      </c>
      <c r="F55" s="115">
        <v>2.5</v>
      </c>
      <c r="G55" s="115">
        <v>49.5</v>
      </c>
      <c r="H55" s="115">
        <v>2.38</v>
      </c>
      <c r="I55" s="115">
        <v>11</v>
      </c>
      <c r="J55" s="369"/>
      <c r="N55" s="96"/>
      <c r="O55" s="115"/>
      <c r="P55" s="115"/>
      <c r="Q55" s="115"/>
      <c r="R55" s="115"/>
      <c r="S55" s="115"/>
      <c r="T55" s="115"/>
      <c r="U55" s="115"/>
    </row>
    <row r="56" spans="1:21" ht="12.75">
      <c r="A56" s="544"/>
      <c r="B56" s="97" t="s">
        <v>623</v>
      </c>
      <c r="C56" s="115">
        <v>20</v>
      </c>
      <c r="D56" s="115">
        <v>1.5</v>
      </c>
      <c r="E56" s="115">
        <v>1.96</v>
      </c>
      <c r="F56" s="115">
        <v>14.88</v>
      </c>
      <c r="G56" s="115">
        <v>83</v>
      </c>
      <c r="H56" s="115">
        <v>0</v>
      </c>
      <c r="I56" s="115">
        <v>742</v>
      </c>
      <c r="J56" s="369"/>
      <c r="N56" s="96" t="s">
        <v>547</v>
      </c>
      <c r="O56" s="115">
        <v>125</v>
      </c>
      <c r="P56" s="115">
        <v>19.48</v>
      </c>
      <c r="Q56" s="115">
        <v>8.07</v>
      </c>
      <c r="R56" s="115">
        <v>19.4</v>
      </c>
      <c r="S56" s="115">
        <v>228.23</v>
      </c>
      <c r="T56" s="115">
        <v>0.36</v>
      </c>
      <c r="U56" s="115">
        <v>451</v>
      </c>
    </row>
    <row r="57" spans="1:20" ht="12.75">
      <c r="A57" s="544"/>
      <c r="B57" s="96" t="s">
        <v>441</v>
      </c>
      <c r="C57" s="115">
        <v>150</v>
      </c>
      <c r="D57" s="115">
        <v>4.58</v>
      </c>
      <c r="E57" s="115">
        <v>4.08</v>
      </c>
      <c r="F57" s="115">
        <v>7.58</v>
      </c>
      <c r="G57" s="115">
        <v>85</v>
      </c>
      <c r="H57" s="115">
        <v>2.05</v>
      </c>
      <c r="I57" s="115">
        <v>203</v>
      </c>
      <c r="J57" s="369"/>
      <c r="N57" s="433">
        <v>180</v>
      </c>
      <c r="O57" s="433">
        <v>0.9</v>
      </c>
      <c r="P57" s="433">
        <v>0</v>
      </c>
      <c r="Q57" s="433">
        <v>18.18</v>
      </c>
      <c r="R57" s="433">
        <v>76</v>
      </c>
      <c r="S57" s="433">
        <v>3.6</v>
      </c>
      <c r="T57" s="433">
        <v>201</v>
      </c>
    </row>
    <row r="58" spans="1:10" ht="12.75">
      <c r="A58" s="544"/>
      <c r="B58" s="375" t="s">
        <v>8</v>
      </c>
      <c r="C58" s="115"/>
      <c r="D58" s="115"/>
      <c r="E58" s="115"/>
      <c r="F58" s="115"/>
      <c r="G58" s="115"/>
      <c r="H58" s="115"/>
      <c r="I58" s="115"/>
      <c r="J58" s="369"/>
    </row>
    <row r="59" spans="1:12" ht="12.75">
      <c r="A59" s="545"/>
      <c r="B59" s="375" t="s">
        <v>9</v>
      </c>
      <c r="C59" s="115">
        <v>20</v>
      </c>
      <c r="D59" s="115">
        <v>1.32</v>
      </c>
      <c r="E59" s="115">
        <v>0.24</v>
      </c>
      <c r="F59" s="115">
        <v>6.68</v>
      </c>
      <c r="G59" s="115">
        <v>35</v>
      </c>
      <c r="H59" s="115">
        <v>0</v>
      </c>
      <c r="I59" s="115">
        <v>741</v>
      </c>
      <c r="L59" t="s">
        <v>88</v>
      </c>
    </row>
    <row r="60" spans="1:10" ht="15.75">
      <c r="A60" s="388"/>
      <c r="B60" s="363" t="s">
        <v>24</v>
      </c>
      <c r="C60" s="365">
        <f aca="true" t="shared" si="4" ref="C60:H60">SUM(C53:C59)</f>
        <v>470</v>
      </c>
      <c r="D60" s="365">
        <f t="shared" si="4"/>
        <v>23.490000000000002</v>
      </c>
      <c r="E60" s="365">
        <f t="shared" si="4"/>
        <v>25.8</v>
      </c>
      <c r="F60" s="365">
        <f t="shared" si="4"/>
        <v>49.87</v>
      </c>
      <c r="G60" s="365">
        <f t="shared" si="4"/>
        <v>525.75</v>
      </c>
      <c r="H60" s="365">
        <f t="shared" si="4"/>
        <v>17.66</v>
      </c>
      <c r="I60" s="366"/>
      <c r="J60" s="376">
        <f>G60*100/G61</f>
        <v>34.71305197549123</v>
      </c>
    </row>
    <row r="61" spans="1:10" ht="15.75">
      <c r="A61" s="384" t="s">
        <v>49</v>
      </c>
      <c r="B61" s="363"/>
      <c r="C61" s="366"/>
      <c r="D61" s="365">
        <f>D40+D43+D52+D60</f>
        <v>54.150000000000006</v>
      </c>
      <c r="E61" s="365">
        <f>E40+E43+E52+E60</f>
        <v>54.55</v>
      </c>
      <c r="F61" s="365">
        <f>F40+F43+F52+F60</f>
        <v>199.63</v>
      </c>
      <c r="G61" s="365">
        <f>G40+G43+G52+G60</f>
        <v>1514.56</v>
      </c>
      <c r="H61" s="365">
        <f>H40+H43+H52+H60</f>
        <v>46.28</v>
      </c>
      <c r="I61" s="366"/>
      <c r="J61" s="392"/>
    </row>
    <row r="62" spans="1:10" ht="15.75">
      <c r="A62" s="391" t="s">
        <v>676</v>
      </c>
      <c r="B62" s="368" t="s">
        <v>965</v>
      </c>
      <c r="C62" s="375"/>
      <c r="D62" s="375"/>
      <c r="E62" s="375"/>
      <c r="F62" s="375"/>
      <c r="G62" s="375"/>
      <c r="H62" s="375"/>
      <c r="I62" s="366"/>
      <c r="J62" s="392"/>
    </row>
    <row r="63" spans="1:10" ht="15">
      <c r="A63" s="377" t="s">
        <v>31</v>
      </c>
      <c r="B63" s="102" t="s">
        <v>609</v>
      </c>
      <c r="C63" s="115">
        <v>40</v>
      </c>
      <c r="D63" s="115">
        <v>4.18</v>
      </c>
      <c r="E63" s="115">
        <v>2.94</v>
      </c>
      <c r="F63" s="115">
        <v>10.67</v>
      </c>
      <c r="G63" s="115">
        <v>69</v>
      </c>
      <c r="H63" s="115">
        <v>0</v>
      </c>
      <c r="I63" s="115">
        <v>703</v>
      </c>
      <c r="J63" s="393"/>
    </row>
    <row r="64" spans="1:10" ht="12.75">
      <c r="A64" s="374"/>
      <c r="B64" s="96" t="s">
        <v>933</v>
      </c>
      <c r="C64" s="115">
        <v>180</v>
      </c>
      <c r="D64" s="115">
        <v>6.42</v>
      </c>
      <c r="E64" s="115">
        <v>7.28</v>
      </c>
      <c r="F64" s="115">
        <v>18.74</v>
      </c>
      <c r="G64" s="115">
        <v>209.48</v>
      </c>
      <c r="H64" s="115">
        <v>1.09</v>
      </c>
      <c r="I64" s="115">
        <v>314</v>
      </c>
      <c r="J64" s="392"/>
    </row>
    <row r="65" spans="1:9" ht="12.75">
      <c r="A65" s="374"/>
      <c r="B65" s="96" t="s">
        <v>445</v>
      </c>
      <c r="C65" s="115">
        <v>150</v>
      </c>
      <c r="D65" s="115">
        <v>3.15</v>
      </c>
      <c r="E65" s="115">
        <v>2.72</v>
      </c>
      <c r="F65" s="115">
        <v>12.96</v>
      </c>
      <c r="G65" s="115">
        <v>89</v>
      </c>
      <c r="H65" s="115">
        <v>1.2</v>
      </c>
      <c r="I65" s="115">
        <v>211</v>
      </c>
    </row>
    <row r="66" spans="1:10" ht="15.75">
      <c r="A66" s="374"/>
      <c r="B66" s="363" t="s">
        <v>24</v>
      </c>
      <c r="C66" s="364">
        <f aca="true" t="shared" si="5" ref="C66:H66">SUM(C63:C65)</f>
        <v>370</v>
      </c>
      <c r="D66" s="365">
        <f t="shared" si="5"/>
        <v>13.75</v>
      </c>
      <c r="E66" s="365">
        <f t="shared" si="5"/>
        <v>12.940000000000001</v>
      </c>
      <c r="F66" s="365">
        <f t="shared" si="5"/>
        <v>42.37</v>
      </c>
      <c r="G66" s="365">
        <f t="shared" si="5"/>
        <v>367.48</v>
      </c>
      <c r="H66" s="365">
        <f t="shared" si="5"/>
        <v>2.29</v>
      </c>
      <c r="I66" s="366"/>
      <c r="J66" s="376">
        <f>G66*100/G87</f>
        <v>23.683633879429244</v>
      </c>
    </row>
    <row r="67" spans="1:10" ht="12.75">
      <c r="A67" s="374"/>
      <c r="B67" s="97" t="s">
        <v>853</v>
      </c>
      <c r="C67" s="115">
        <v>100</v>
      </c>
      <c r="D67" s="115">
        <v>0.4</v>
      </c>
      <c r="E67" s="115">
        <v>0.4</v>
      </c>
      <c r="F67" s="115">
        <v>9.8</v>
      </c>
      <c r="G67" s="115">
        <v>47</v>
      </c>
      <c r="H67" s="115">
        <v>10</v>
      </c>
      <c r="I67" s="115">
        <v>200</v>
      </c>
      <c r="J67" s="376"/>
    </row>
    <row r="68" spans="1:10" ht="12.75">
      <c r="A68" s="370"/>
      <c r="B68" s="97"/>
      <c r="C68" s="115"/>
      <c r="D68" s="115"/>
      <c r="E68" s="115"/>
      <c r="F68" s="115"/>
      <c r="G68" s="115"/>
      <c r="H68" s="115"/>
      <c r="I68" s="115"/>
      <c r="J68" s="115"/>
    </row>
    <row r="69" spans="1:10" ht="15.75">
      <c r="A69" s="374"/>
      <c r="B69" s="363" t="s">
        <v>24</v>
      </c>
      <c r="C69" s="364">
        <f>SUM(C68:C68)</f>
        <v>0</v>
      </c>
      <c r="D69" s="365">
        <f>SUM(D67:D68)</f>
        <v>0.4</v>
      </c>
      <c r="E69" s="365">
        <f>SUM(E67:E68)</f>
        <v>0.4</v>
      </c>
      <c r="F69" s="365">
        <f>SUM(F67:F68)</f>
        <v>9.8</v>
      </c>
      <c r="G69" s="365">
        <f>SUM(G67:G68)</f>
        <v>47</v>
      </c>
      <c r="H69" s="365">
        <f>SUM(H67:H68)</f>
        <v>10</v>
      </c>
      <c r="I69" s="366"/>
      <c r="J69" s="21">
        <f>G69*100/G87</f>
        <v>3.0290921746303865</v>
      </c>
    </row>
    <row r="70" spans="1:10" ht="15">
      <c r="A70" s="377" t="s">
        <v>33</v>
      </c>
      <c r="B70" s="99" t="s">
        <v>602</v>
      </c>
      <c r="C70" s="115">
        <v>20</v>
      </c>
      <c r="D70" s="115">
        <v>1.22</v>
      </c>
      <c r="E70" s="115">
        <v>4.09</v>
      </c>
      <c r="F70" s="115">
        <v>7.6</v>
      </c>
      <c r="G70" s="115">
        <v>72</v>
      </c>
      <c r="H70" s="115">
        <v>0.13</v>
      </c>
      <c r="I70" s="115">
        <v>706</v>
      </c>
      <c r="J70" s="369"/>
    </row>
    <row r="71" spans="1:10" ht="12.75">
      <c r="A71" s="370"/>
      <c r="B71" s="461" t="s">
        <v>659</v>
      </c>
      <c r="C71" s="209">
        <v>40</v>
      </c>
      <c r="D71" s="209">
        <v>0.2</v>
      </c>
      <c r="E71" s="209">
        <v>0.12</v>
      </c>
      <c r="F71" s="209">
        <v>3</v>
      </c>
      <c r="G71" s="209">
        <v>13.76</v>
      </c>
      <c r="H71" s="209">
        <v>6</v>
      </c>
      <c r="I71" s="209">
        <v>738</v>
      </c>
      <c r="J71" s="369"/>
    </row>
    <row r="72" spans="1:10" ht="12.75">
      <c r="A72" s="374"/>
      <c r="B72" t="s">
        <v>779</v>
      </c>
      <c r="C72" s="433">
        <v>180</v>
      </c>
      <c r="D72" s="433">
        <v>4.14</v>
      </c>
      <c r="E72" s="433">
        <v>3.81</v>
      </c>
      <c r="F72" s="433">
        <v>11.92</v>
      </c>
      <c r="G72" s="433">
        <v>100</v>
      </c>
      <c r="H72" s="433">
        <v>4.18</v>
      </c>
      <c r="I72" s="433">
        <v>58</v>
      </c>
      <c r="J72" s="369"/>
    </row>
    <row r="73" spans="1:10" ht="12.75">
      <c r="A73" s="374"/>
      <c r="B73" s="97" t="s">
        <v>432</v>
      </c>
      <c r="C73" s="115">
        <v>60</v>
      </c>
      <c r="D73" s="115">
        <v>14.45</v>
      </c>
      <c r="E73" s="115">
        <v>5.71</v>
      </c>
      <c r="F73" s="115">
        <v>0.69</v>
      </c>
      <c r="G73" s="115">
        <v>112</v>
      </c>
      <c r="H73" s="115">
        <v>0.12</v>
      </c>
      <c r="I73" s="115">
        <v>127</v>
      </c>
      <c r="J73" s="369"/>
    </row>
    <row r="74" spans="1:10" ht="12.75">
      <c r="A74" s="374"/>
      <c r="B74" s="96" t="s">
        <v>484</v>
      </c>
      <c r="C74" s="115">
        <v>120</v>
      </c>
      <c r="D74" s="115">
        <v>1.57</v>
      </c>
      <c r="E74" s="115">
        <v>4.04</v>
      </c>
      <c r="F74" s="115">
        <v>8.46</v>
      </c>
      <c r="G74" s="115">
        <v>77</v>
      </c>
      <c r="H74" s="115">
        <v>4.58</v>
      </c>
      <c r="I74" s="115">
        <v>518</v>
      </c>
      <c r="J74" s="369"/>
    </row>
    <row r="75" spans="1:10" ht="12.75">
      <c r="A75" s="374"/>
      <c r="B75" s="96" t="s">
        <v>839</v>
      </c>
      <c r="C75" s="115">
        <v>150</v>
      </c>
      <c r="D75" s="115">
        <v>0.23</v>
      </c>
      <c r="E75" s="115">
        <v>0.09</v>
      </c>
      <c r="F75" s="115">
        <v>16.61</v>
      </c>
      <c r="G75" s="115">
        <v>68.1</v>
      </c>
      <c r="H75" s="115">
        <v>19.35</v>
      </c>
      <c r="I75" s="115">
        <v>652</v>
      </c>
      <c r="J75" s="369"/>
    </row>
    <row r="76" spans="1:9" ht="12.75">
      <c r="A76" s="374"/>
      <c r="B76" s="97" t="s">
        <v>8</v>
      </c>
      <c r="C76" s="115">
        <v>40</v>
      </c>
      <c r="D76" s="115">
        <v>3.16</v>
      </c>
      <c r="E76" s="115">
        <v>0.4</v>
      </c>
      <c r="F76" s="115">
        <v>19.32</v>
      </c>
      <c r="G76" s="115">
        <v>94</v>
      </c>
      <c r="H76" s="115">
        <v>0</v>
      </c>
      <c r="I76" s="115">
        <v>740</v>
      </c>
    </row>
    <row r="77" spans="1:9" ht="12.75">
      <c r="A77" s="374"/>
      <c r="B77" s="97" t="s">
        <v>9</v>
      </c>
      <c r="C77" s="115">
        <v>20</v>
      </c>
      <c r="D77" s="115">
        <v>1.32</v>
      </c>
      <c r="E77" s="115">
        <v>0.24</v>
      </c>
      <c r="F77" s="115">
        <v>6.68</v>
      </c>
      <c r="G77" s="115">
        <v>35</v>
      </c>
      <c r="H77" s="115">
        <v>0</v>
      </c>
      <c r="I77" s="115">
        <v>741</v>
      </c>
    </row>
    <row r="78" spans="1:10" ht="15.75">
      <c r="A78" s="374"/>
      <c r="B78" s="37" t="s">
        <v>24</v>
      </c>
      <c r="C78" s="20">
        <f aca="true" t="shared" si="6" ref="C78:H78">SUM(C70:C77)</f>
        <v>630</v>
      </c>
      <c r="D78" s="20">
        <f t="shared" si="6"/>
        <v>26.29</v>
      </c>
      <c r="E78" s="20">
        <f t="shared" si="6"/>
        <v>18.499999999999996</v>
      </c>
      <c r="F78" s="20">
        <f t="shared" si="6"/>
        <v>74.28</v>
      </c>
      <c r="G78" s="20">
        <f t="shared" si="6"/>
        <v>571.86</v>
      </c>
      <c r="H78" s="359">
        <f t="shared" si="6"/>
        <v>34.36</v>
      </c>
      <c r="I78" s="1"/>
      <c r="J78" s="376">
        <f>G78*100/G87</f>
        <v>36.85567342519432</v>
      </c>
    </row>
    <row r="79" spans="1:10" ht="15">
      <c r="A79" s="530" t="s">
        <v>681</v>
      </c>
      <c r="B79" s="96" t="s">
        <v>703</v>
      </c>
      <c r="C79" s="115">
        <v>155</v>
      </c>
      <c r="D79" s="462">
        <v>18.63</v>
      </c>
      <c r="E79" s="462">
        <v>11.03</v>
      </c>
      <c r="F79" s="462">
        <v>20.51</v>
      </c>
      <c r="G79" s="462">
        <v>256</v>
      </c>
      <c r="H79" s="462">
        <v>8.71</v>
      </c>
      <c r="I79" s="115">
        <v>134</v>
      </c>
      <c r="J79" s="369"/>
    </row>
    <row r="80" spans="1:10" ht="15">
      <c r="A80" s="531"/>
      <c r="B80" s="99" t="s">
        <v>472</v>
      </c>
      <c r="C80" s="115">
        <v>40</v>
      </c>
      <c r="D80" s="115">
        <v>0.68</v>
      </c>
      <c r="E80" s="115">
        <v>2</v>
      </c>
      <c r="F80" s="115">
        <v>3.38</v>
      </c>
      <c r="G80" s="115">
        <v>34.28</v>
      </c>
      <c r="H80" s="115">
        <v>7.92</v>
      </c>
      <c r="I80" s="115">
        <v>7</v>
      </c>
      <c r="J80" s="369"/>
    </row>
    <row r="81" spans="1:10" ht="15">
      <c r="A81" s="531"/>
      <c r="B81" s="99"/>
      <c r="C81" s="115"/>
      <c r="D81" s="115"/>
      <c r="E81" s="115"/>
      <c r="F81" s="115"/>
      <c r="G81" s="115"/>
      <c r="H81" s="115"/>
      <c r="I81" s="115"/>
      <c r="J81" s="369"/>
    </row>
    <row r="82" spans="1:21" ht="15">
      <c r="A82" s="531"/>
      <c r="B82" s="99" t="s">
        <v>591</v>
      </c>
      <c r="C82" s="115">
        <v>45</v>
      </c>
      <c r="D82" s="115">
        <v>3.17</v>
      </c>
      <c r="E82" s="115">
        <v>3.61</v>
      </c>
      <c r="F82" s="115">
        <v>24.98</v>
      </c>
      <c r="G82" s="115">
        <v>145</v>
      </c>
      <c r="H82" s="115">
        <v>0.01</v>
      </c>
      <c r="I82" s="115">
        <v>610</v>
      </c>
      <c r="J82" s="369"/>
      <c r="N82" s="101" t="s">
        <v>446</v>
      </c>
      <c r="O82" s="115">
        <v>150</v>
      </c>
      <c r="P82" s="115">
        <v>2.34</v>
      </c>
      <c r="Q82" s="115">
        <v>2</v>
      </c>
      <c r="R82" s="115">
        <v>10.63</v>
      </c>
      <c r="S82" s="115">
        <v>70</v>
      </c>
      <c r="T82" s="115">
        <v>0.98</v>
      </c>
      <c r="U82" s="115">
        <v>217</v>
      </c>
    </row>
    <row r="83" spans="1:21" ht="12.75">
      <c r="A83" s="374"/>
      <c r="B83" s="97" t="s">
        <v>849</v>
      </c>
      <c r="C83" s="115">
        <v>150</v>
      </c>
      <c r="D83" s="115">
        <v>0.9</v>
      </c>
      <c r="E83" s="115">
        <v>0</v>
      </c>
      <c r="F83" s="115">
        <v>22.86</v>
      </c>
      <c r="G83" s="115">
        <v>95</v>
      </c>
      <c r="H83" s="115">
        <v>7.2</v>
      </c>
      <c r="I83" s="115">
        <v>201</v>
      </c>
      <c r="N83" s="97" t="s">
        <v>618</v>
      </c>
      <c r="O83" s="115">
        <v>40</v>
      </c>
      <c r="P83" s="115">
        <v>0.32</v>
      </c>
      <c r="Q83" s="115">
        <v>0</v>
      </c>
      <c r="R83" s="115">
        <v>1.04</v>
      </c>
      <c r="S83" s="115">
        <v>5.2</v>
      </c>
      <c r="T83" s="115">
        <v>4</v>
      </c>
      <c r="U83" s="115">
        <v>616</v>
      </c>
    </row>
    <row r="84" spans="1:21" ht="15">
      <c r="A84" s="374"/>
      <c r="B84" s="97" t="s">
        <v>8</v>
      </c>
      <c r="C84" s="115"/>
      <c r="D84" s="115"/>
      <c r="E84" s="115"/>
      <c r="F84" s="115"/>
      <c r="G84" s="115"/>
      <c r="H84" s="115"/>
      <c r="I84" s="115"/>
      <c r="J84" s="369"/>
      <c r="N84" s="371" t="s">
        <v>642</v>
      </c>
      <c r="O84" s="372">
        <v>30</v>
      </c>
      <c r="P84" s="372">
        <v>1.56</v>
      </c>
      <c r="Q84" s="372">
        <v>0.12</v>
      </c>
      <c r="R84" s="372">
        <v>17.36</v>
      </c>
      <c r="S84" s="372">
        <v>75.46</v>
      </c>
      <c r="T84" s="372">
        <v>0.5</v>
      </c>
      <c r="U84" s="372">
        <v>704</v>
      </c>
    </row>
    <row r="85" spans="1:21" ht="15">
      <c r="A85" s="374"/>
      <c r="B85" s="97" t="s">
        <v>9</v>
      </c>
      <c r="C85" s="115">
        <v>20</v>
      </c>
      <c r="D85" s="115">
        <v>1.32</v>
      </c>
      <c r="E85" s="115">
        <v>0.24</v>
      </c>
      <c r="F85" s="115">
        <v>6.68</v>
      </c>
      <c r="G85" s="115">
        <v>35</v>
      </c>
      <c r="H85" s="115">
        <v>0</v>
      </c>
      <c r="I85" s="115">
        <v>741</v>
      </c>
      <c r="J85" s="369"/>
      <c r="N85" s="371"/>
      <c r="O85" s="372"/>
      <c r="P85" s="372"/>
      <c r="Q85" s="372"/>
      <c r="R85" s="372"/>
      <c r="S85" s="372"/>
      <c r="T85" s="372"/>
      <c r="U85" s="372"/>
    </row>
    <row r="86" spans="1:21" ht="15.75">
      <c r="A86" s="374"/>
      <c r="B86" s="363" t="s">
        <v>24</v>
      </c>
      <c r="C86" s="364">
        <f aca="true" t="shared" si="7" ref="C86:H86">SUM(C79:C85)</f>
        <v>410</v>
      </c>
      <c r="D86" s="365">
        <f t="shared" si="7"/>
        <v>24.699999999999996</v>
      </c>
      <c r="E86" s="365">
        <f t="shared" si="7"/>
        <v>16.88</v>
      </c>
      <c r="F86" s="365">
        <f t="shared" si="7"/>
        <v>78.41</v>
      </c>
      <c r="G86" s="365">
        <f t="shared" si="7"/>
        <v>565.28</v>
      </c>
      <c r="H86" s="365">
        <f t="shared" si="7"/>
        <v>23.840000000000003</v>
      </c>
      <c r="I86" s="366"/>
      <c r="J86" s="376">
        <f>G86*100/G87</f>
        <v>36.43160052074606</v>
      </c>
      <c r="N86" s="371" t="s">
        <v>642</v>
      </c>
      <c r="O86" s="372">
        <v>30</v>
      </c>
      <c r="P86" s="372">
        <v>1.56</v>
      </c>
      <c r="Q86" s="372">
        <v>0.12</v>
      </c>
      <c r="R86" s="372">
        <v>17.36</v>
      </c>
      <c r="S86" s="372">
        <v>75.46</v>
      </c>
      <c r="T86" s="372">
        <v>0.5</v>
      </c>
      <c r="U86" s="372">
        <v>704</v>
      </c>
    </row>
    <row r="87" spans="1:21" ht="15.75" customHeight="1">
      <c r="A87" s="459" t="s">
        <v>50</v>
      </c>
      <c r="B87" s="363"/>
      <c r="C87" s="460"/>
      <c r="D87" s="365">
        <f>D65+D69+D78+D86</f>
        <v>54.53999999999999</v>
      </c>
      <c r="E87" s="365">
        <f>E65+E69+E78+E86</f>
        <v>38.5</v>
      </c>
      <c r="F87" s="365">
        <f>F65+F69+F78+F86</f>
        <v>175.45</v>
      </c>
      <c r="G87" s="365">
        <f>G66+G69+G78+G86</f>
        <v>1551.62</v>
      </c>
      <c r="H87" s="365">
        <f>H65+H69+H78+H86</f>
        <v>69.4</v>
      </c>
      <c r="I87" s="366"/>
      <c r="J87" s="369"/>
      <c r="N87" s="96" t="s">
        <v>532</v>
      </c>
      <c r="O87" s="115">
        <v>250</v>
      </c>
      <c r="P87" s="115">
        <v>7.46</v>
      </c>
      <c r="Q87" s="115">
        <v>6.85</v>
      </c>
      <c r="R87" s="115">
        <v>21.35</v>
      </c>
      <c r="S87" s="115">
        <v>177.75</v>
      </c>
      <c r="T87" s="115">
        <v>1.14</v>
      </c>
      <c r="U87" s="115">
        <v>315</v>
      </c>
    </row>
    <row r="88" spans="1:21" ht="15.75">
      <c r="A88" s="384" t="s">
        <v>46</v>
      </c>
      <c r="B88" s="363" t="s">
        <v>966</v>
      </c>
      <c r="C88" s="372"/>
      <c r="D88" s="372"/>
      <c r="E88" s="372"/>
      <c r="F88" s="372"/>
      <c r="G88" s="372"/>
      <c r="H88" s="372"/>
      <c r="I88" s="372"/>
      <c r="J88" s="369"/>
      <c r="N88" s="96" t="s">
        <v>433</v>
      </c>
      <c r="O88" s="115" t="s">
        <v>434</v>
      </c>
      <c r="P88" s="115">
        <v>0.05</v>
      </c>
      <c r="Q88" s="115">
        <v>0.01</v>
      </c>
      <c r="R88" s="115">
        <v>8.32</v>
      </c>
      <c r="S88" s="115">
        <v>33.3</v>
      </c>
      <c r="T88" s="115">
        <v>0.02</v>
      </c>
      <c r="U88" s="115">
        <v>213</v>
      </c>
    </row>
    <row r="89" spans="1:21" ht="15">
      <c r="A89" s="546" t="s">
        <v>31</v>
      </c>
      <c r="B89" s="97" t="s">
        <v>870</v>
      </c>
      <c r="C89" s="115">
        <v>30</v>
      </c>
      <c r="D89" s="115">
        <v>1.56</v>
      </c>
      <c r="E89" s="115">
        <v>0.12</v>
      </c>
      <c r="F89" s="115">
        <v>17.36</v>
      </c>
      <c r="G89" s="115">
        <v>75</v>
      </c>
      <c r="H89" s="115">
        <v>0.5</v>
      </c>
      <c r="I89" s="115">
        <v>704</v>
      </c>
      <c r="J89" s="369"/>
      <c r="N89" s="354" t="s">
        <v>642</v>
      </c>
      <c r="O89" s="353">
        <v>30</v>
      </c>
      <c r="P89" s="353">
        <v>1.56</v>
      </c>
      <c r="Q89" s="353">
        <v>0.12</v>
      </c>
      <c r="R89" s="353">
        <v>17.36</v>
      </c>
      <c r="S89" s="353">
        <v>75.46</v>
      </c>
      <c r="T89" s="353">
        <v>0.5</v>
      </c>
      <c r="U89" s="353">
        <v>704</v>
      </c>
    </row>
    <row r="90" spans="1:20" ht="12.75">
      <c r="A90" s="547"/>
      <c r="B90" s="96" t="s">
        <v>818</v>
      </c>
      <c r="C90" s="115">
        <v>180</v>
      </c>
      <c r="D90" s="115">
        <v>6.42</v>
      </c>
      <c r="E90" s="115">
        <v>7.28</v>
      </c>
      <c r="F90" s="115">
        <v>18.74</v>
      </c>
      <c r="G90" s="115">
        <v>209.48</v>
      </c>
      <c r="H90" s="115">
        <v>1.09</v>
      </c>
      <c r="I90" s="115">
        <v>314</v>
      </c>
      <c r="N90" s="115"/>
      <c r="O90" s="115"/>
      <c r="P90" s="115"/>
      <c r="Q90" s="115"/>
      <c r="R90" s="115"/>
      <c r="S90" s="115"/>
      <c r="T90" s="115"/>
    </row>
    <row r="91" spans="1:10" ht="12.75">
      <c r="A91" s="547"/>
      <c r="B91" s="96" t="s">
        <v>441</v>
      </c>
      <c r="C91" s="115">
        <v>150</v>
      </c>
      <c r="D91" s="115">
        <v>4.58</v>
      </c>
      <c r="E91" s="115">
        <v>4.08</v>
      </c>
      <c r="F91" s="115">
        <v>7.58</v>
      </c>
      <c r="G91" s="115">
        <v>85</v>
      </c>
      <c r="H91" s="115">
        <v>2.05</v>
      </c>
      <c r="I91" s="115">
        <v>203</v>
      </c>
      <c r="J91" s="376"/>
    </row>
    <row r="92" spans="1:21" ht="15.75">
      <c r="A92" s="547"/>
      <c r="B92" s="37" t="s">
        <v>24</v>
      </c>
      <c r="C92" s="20">
        <f aca="true" t="shared" si="8" ref="C92:H92">SUM(C89:C91)</f>
        <v>360</v>
      </c>
      <c r="D92" s="20">
        <f t="shared" si="8"/>
        <v>12.56</v>
      </c>
      <c r="E92" s="20">
        <f t="shared" si="8"/>
        <v>11.48</v>
      </c>
      <c r="F92" s="20">
        <f t="shared" si="8"/>
        <v>43.67999999999999</v>
      </c>
      <c r="G92" s="20">
        <f t="shared" si="8"/>
        <v>369.48</v>
      </c>
      <c r="H92" s="359">
        <f t="shared" si="8"/>
        <v>3.6399999999999997</v>
      </c>
      <c r="I92" s="1"/>
      <c r="J92" s="376">
        <f>G92*100/G113</f>
        <v>22.390691755294974</v>
      </c>
      <c r="N92" s="97" t="s">
        <v>612</v>
      </c>
      <c r="O92" s="115">
        <v>40</v>
      </c>
      <c r="P92" s="115">
        <v>4.69</v>
      </c>
      <c r="Q92" s="115">
        <v>3.25</v>
      </c>
      <c r="R92" s="115">
        <v>14.49</v>
      </c>
      <c r="S92" s="115">
        <v>106</v>
      </c>
      <c r="T92" s="115">
        <v>0.07</v>
      </c>
      <c r="U92" s="115">
        <v>701</v>
      </c>
    </row>
    <row r="93" spans="1:256" ht="12.75">
      <c r="A93" s="546" t="s">
        <v>32</v>
      </c>
      <c r="B93" s="97" t="s">
        <v>856</v>
      </c>
      <c r="C93" s="115">
        <v>100</v>
      </c>
      <c r="D93" s="115">
        <v>0.9</v>
      </c>
      <c r="E93" s="115">
        <v>0.2</v>
      </c>
      <c r="F93" s="115">
        <v>8.1</v>
      </c>
      <c r="G93" s="115">
        <v>43</v>
      </c>
      <c r="H93" s="115">
        <v>60</v>
      </c>
      <c r="I93" s="115">
        <v>200</v>
      </c>
      <c r="J93" s="397"/>
      <c r="M93" s="435"/>
      <c r="N93" s="97" t="s">
        <v>524</v>
      </c>
      <c r="O93" s="115">
        <v>200</v>
      </c>
      <c r="P93" s="115">
        <v>7.04</v>
      </c>
      <c r="Q93" s="115">
        <v>8.62</v>
      </c>
      <c r="R93" s="115">
        <v>17.77</v>
      </c>
      <c r="S93" s="115">
        <v>224.25</v>
      </c>
      <c r="T93" s="115">
        <v>1</v>
      </c>
      <c r="U93" s="115">
        <v>318</v>
      </c>
      <c r="V93" s="435"/>
      <c r="W93" s="435"/>
      <c r="X93" s="435"/>
      <c r="Y93" s="97" t="s">
        <v>618</v>
      </c>
      <c r="Z93" s="353">
        <v>40</v>
      </c>
      <c r="AA93" s="353">
        <v>0.32</v>
      </c>
      <c r="AB93" s="353">
        <v>0</v>
      </c>
      <c r="AC93" s="353">
        <v>1.04</v>
      </c>
      <c r="AD93" s="353">
        <v>5.2</v>
      </c>
      <c r="AE93" s="357">
        <v>4</v>
      </c>
      <c r="AF93" s="353">
        <v>616</v>
      </c>
      <c r="AG93" s="97" t="s">
        <v>618</v>
      </c>
      <c r="AH93" s="353">
        <v>40</v>
      </c>
      <c r="AI93" s="353">
        <v>0.32</v>
      </c>
      <c r="AJ93" s="353">
        <v>0</v>
      </c>
      <c r="AK93" s="353">
        <v>1.04</v>
      </c>
      <c r="AL93" s="353">
        <v>5.2</v>
      </c>
      <c r="AM93" s="357">
        <v>4</v>
      </c>
      <c r="AN93" s="353">
        <v>616</v>
      </c>
      <c r="AO93" s="97" t="s">
        <v>618</v>
      </c>
      <c r="AP93" s="353">
        <v>40</v>
      </c>
      <c r="AQ93" s="353">
        <v>0.32</v>
      </c>
      <c r="AR93" s="353">
        <v>0</v>
      </c>
      <c r="AS93" s="353">
        <v>1.04</v>
      </c>
      <c r="AT93" s="353">
        <v>5.2</v>
      </c>
      <c r="AU93" s="357">
        <v>4</v>
      </c>
      <c r="AV93" s="353">
        <v>616</v>
      </c>
      <c r="AW93" s="97" t="s">
        <v>618</v>
      </c>
      <c r="AX93" s="353">
        <v>40</v>
      </c>
      <c r="AY93" s="353">
        <v>0.32</v>
      </c>
      <c r="AZ93" s="353">
        <v>0</v>
      </c>
      <c r="BA93" s="353">
        <v>1.04</v>
      </c>
      <c r="BB93" s="353">
        <v>5.2</v>
      </c>
      <c r="BC93" s="357">
        <v>4</v>
      </c>
      <c r="BD93" s="353">
        <v>616</v>
      </c>
      <c r="BE93" s="97" t="s">
        <v>618</v>
      </c>
      <c r="BF93" s="353">
        <v>40</v>
      </c>
      <c r="BG93" s="353">
        <v>0.32</v>
      </c>
      <c r="BH93" s="353">
        <v>0</v>
      </c>
      <c r="BI93" s="353">
        <v>1.04</v>
      </c>
      <c r="BJ93" s="353">
        <v>5.2</v>
      </c>
      <c r="BK93" s="357">
        <v>4</v>
      </c>
      <c r="BL93" s="353">
        <v>616</v>
      </c>
      <c r="BM93" s="97" t="s">
        <v>618</v>
      </c>
      <c r="BN93" s="353">
        <v>40</v>
      </c>
      <c r="BO93" s="353">
        <v>0.32</v>
      </c>
      <c r="BP93" s="353">
        <v>0</v>
      </c>
      <c r="BQ93" s="353">
        <v>1.04</v>
      </c>
      <c r="BR93" s="353">
        <v>5.2</v>
      </c>
      <c r="BS93" s="357">
        <v>4</v>
      </c>
      <c r="BT93" s="353">
        <v>616</v>
      </c>
      <c r="BU93" s="97" t="s">
        <v>618</v>
      </c>
      <c r="BV93" s="353">
        <v>40</v>
      </c>
      <c r="BW93" s="353">
        <v>0.32</v>
      </c>
      <c r="BX93" s="353">
        <v>0</v>
      </c>
      <c r="BY93" s="353">
        <v>1.04</v>
      </c>
      <c r="BZ93" s="353">
        <v>5.2</v>
      </c>
      <c r="CA93" s="357">
        <v>4</v>
      </c>
      <c r="CB93" s="353">
        <v>616</v>
      </c>
      <c r="CC93" s="97" t="s">
        <v>618</v>
      </c>
      <c r="CD93" s="353">
        <v>40</v>
      </c>
      <c r="CE93" s="353">
        <v>0.32</v>
      </c>
      <c r="CF93" s="353">
        <v>0</v>
      </c>
      <c r="CG93" s="353">
        <v>1.04</v>
      </c>
      <c r="CH93" s="353">
        <v>5.2</v>
      </c>
      <c r="CI93" s="357">
        <v>4</v>
      </c>
      <c r="CJ93" s="353">
        <v>616</v>
      </c>
      <c r="CK93" s="97" t="s">
        <v>618</v>
      </c>
      <c r="CL93" s="353">
        <v>40</v>
      </c>
      <c r="CM93" s="353">
        <v>0.32</v>
      </c>
      <c r="CN93" s="353">
        <v>0</v>
      </c>
      <c r="CO93" s="353">
        <v>1.04</v>
      </c>
      <c r="CP93" s="353">
        <v>5.2</v>
      </c>
      <c r="CQ93" s="357">
        <v>4</v>
      </c>
      <c r="CR93" s="353">
        <v>616</v>
      </c>
      <c r="CS93" s="97" t="s">
        <v>618</v>
      </c>
      <c r="CT93" s="353">
        <v>40</v>
      </c>
      <c r="CU93" s="353">
        <v>0.32</v>
      </c>
      <c r="CV93" s="353">
        <v>0</v>
      </c>
      <c r="CW93" s="353">
        <v>1.04</v>
      </c>
      <c r="CX93" s="353">
        <v>5.2</v>
      </c>
      <c r="CY93" s="357">
        <v>4</v>
      </c>
      <c r="CZ93" s="353">
        <v>616</v>
      </c>
      <c r="DA93" s="97" t="s">
        <v>618</v>
      </c>
      <c r="DB93" s="353">
        <v>40</v>
      </c>
      <c r="DC93" s="353">
        <v>0.32</v>
      </c>
      <c r="DD93" s="353">
        <v>0</v>
      </c>
      <c r="DE93" s="353">
        <v>1.04</v>
      </c>
      <c r="DF93" s="353">
        <v>5.2</v>
      </c>
      <c r="DG93" s="357">
        <v>4</v>
      </c>
      <c r="DH93" s="353">
        <v>616</v>
      </c>
      <c r="DI93" s="97" t="s">
        <v>618</v>
      </c>
      <c r="DJ93" s="353">
        <v>40</v>
      </c>
      <c r="DK93" s="353">
        <v>0.32</v>
      </c>
      <c r="DL93" s="353">
        <v>0</v>
      </c>
      <c r="DM93" s="353">
        <v>1.04</v>
      </c>
      <c r="DN93" s="353">
        <v>5.2</v>
      </c>
      <c r="DO93" s="357">
        <v>4</v>
      </c>
      <c r="DP93" s="353">
        <v>616</v>
      </c>
      <c r="DQ93" s="97" t="s">
        <v>618</v>
      </c>
      <c r="DR93" s="353">
        <v>40</v>
      </c>
      <c r="DS93" s="353">
        <v>0.32</v>
      </c>
      <c r="DT93" s="353">
        <v>0</v>
      </c>
      <c r="DU93" s="353">
        <v>1.04</v>
      </c>
      <c r="DV93" s="353">
        <v>5.2</v>
      </c>
      <c r="DW93" s="357">
        <v>4</v>
      </c>
      <c r="DX93" s="353">
        <v>616</v>
      </c>
      <c r="DY93" s="97" t="s">
        <v>618</v>
      </c>
      <c r="DZ93" s="353">
        <v>40</v>
      </c>
      <c r="EA93" s="353">
        <v>0.32</v>
      </c>
      <c r="EB93" s="353">
        <v>0</v>
      </c>
      <c r="EC93" s="353">
        <v>1.04</v>
      </c>
      <c r="ED93" s="353">
        <v>5.2</v>
      </c>
      <c r="EE93" s="357">
        <v>4</v>
      </c>
      <c r="EF93" s="353">
        <v>616</v>
      </c>
      <c r="EG93" s="97" t="s">
        <v>618</v>
      </c>
      <c r="EH93" s="353">
        <v>40</v>
      </c>
      <c r="EI93" s="353">
        <v>0.32</v>
      </c>
      <c r="EJ93" s="353">
        <v>0</v>
      </c>
      <c r="EK93" s="353">
        <v>1.04</v>
      </c>
      <c r="EL93" s="353">
        <v>5.2</v>
      </c>
      <c r="EM93" s="357">
        <v>4</v>
      </c>
      <c r="EN93" s="353">
        <v>616</v>
      </c>
      <c r="EO93" s="97" t="s">
        <v>618</v>
      </c>
      <c r="EP93" s="353">
        <v>40</v>
      </c>
      <c r="EQ93" s="353">
        <v>0.32</v>
      </c>
      <c r="ER93" s="353">
        <v>0</v>
      </c>
      <c r="ES93" s="353">
        <v>1.04</v>
      </c>
      <c r="ET93" s="353">
        <v>5.2</v>
      </c>
      <c r="EU93" s="357">
        <v>4</v>
      </c>
      <c r="EV93" s="353">
        <v>616</v>
      </c>
      <c r="EW93" s="97" t="s">
        <v>618</v>
      </c>
      <c r="EX93" s="353">
        <v>40</v>
      </c>
      <c r="EY93" s="353">
        <v>0.32</v>
      </c>
      <c r="EZ93" s="353">
        <v>0</v>
      </c>
      <c r="FA93" s="353">
        <v>1.04</v>
      </c>
      <c r="FB93" s="353">
        <v>5.2</v>
      </c>
      <c r="FC93" s="357">
        <v>4</v>
      </c>
      <c r="FD93" s="353">
        <v>616</v>
      </c>
      <c r="FE93" s="97" t="s">
        <v>618</v>
      </c>
      <c r="FF93" s="353">
        <v>40</v>
      </c>
      <c r="FG93" s="353">
        <v>0.32</v>
      </c>
      <c r="FH93" s="353">
        <v>0</v>
      </c>
      <c r="FI93" s="353">
        <v>1.04</v>
      </c>
      <c r="FJ93" s="353">
        <v>5.2</v>
      </c>
      <c r="FK93" s="357">
        <v>4</v>
      </c>
      <c r="FL93" s="353">
        <v>616</v>
      </c>
      <c r="FM93" s="97" t="s">
        <v>618</v>
      </c>
      <c r="FN93" s="353">
        <v>40</v>
      </c>
      <c r="FO93" s="353">
        <v>0.32</v>
      </c>
      <c r="FP93" s="353">
        <v>0</v>
      </c>
      <c r="FQ93" s="353">
        <v>1.04</v>
      </c>
      <c r="FR93" s="353">
        <v>5.2</v>
      </c>
      <c r="FS93" s="357">
        <v>4</v>
      </c>
      <c r="FT93" s="353">
        <v>616</v>
      </c>
      <c r="FU93" s="97" t="s">
        <v>618</v>
      </c>
      <c r="FV93" s="353">
        <v>40</v>
      </c>
      <c r="FW93" s="353">
        <v>0.32</v>
      </c>
      <c r="FX93" s="353">
        <v>0</v>
      </c>
      <c r="FY93" s="353">
        <v>1.04</v>
      </c>
      <c r="FZ93" s="353">
        <v>5.2</v>
      </c>
      <c r="GA93" s="357">
        <v>4</v>
      </c>
      <c r="GB93" s="353">
        <v>616</v>
      </c>
      <c r="GC93" s="97" t="s">
        <v>618</v>
      </c>
      <c r="GD93" s="353">
        <v>40</v>
      </c>
      <c r="GE93" s="353">
        <v>0.32</v>
      </c>
      <c r="GF93" s="353">
        <v>0</v>
      </c>
      <c r="GG93" s="353">
        <v>1.04</v>
      </c>
      <c r="GH93" s="353">
        <v>5.2</v>
      </c>
      <c r="GI93" s="357">
        <v>4</v>
      </c>
      <c r="GJ93" s="353">
        <v>616</v>
      </c>
      <c r="GK93" s="97" t="s">
        <v>618</v>
      </c>
      <c r="GL93" s="353">
        <v>40</v>
      </c>
      <c r="GM93" s="353">
        <v>0.32</v>
      </c>
      <c r="GN93" s="353">
        <v>0</v>
      </c>
      <c r="GO93" s="353">
        <v>1.04</v>
      </c>
      <c r="GP93" s="353">
        <v>5.2</v>
      </c>
      <c r="GQ93" s="357">
        <v>4</v>
      </c>
      <c r="GR93" s="353">
        <v>616</v>
      </c>
      <c r="GS93" s="97" t="s">
        <v>618</v>
      </c>
      <c r="GT93" s="353">
        <v>40</v>
      </c>
      <c r="GU93" s="353">
        <v>0.32</v>
      </c>
      <c r="GV93" s="353">
        <v>0</v>
      </c>
      <c r="GW93" s="353">
        <v>1.04</v>
      </c>
      <c r="GX93" s="353">
        <v>5.2</v>
      </c>
      <c r="GY93" s="357">
        <v>4</v>
      </c>
      <c r="GZ93" s="353">
        <v>616</v>
      </c>
      <c r="HA93" s="97" t="s">
        <v>618</v>
      </c>
      <c r="HB93" s="353">
        <v>40</v>
      </c>
      <c r="HC93" s="353">
        <v>0.32</v>
      </c>
      <c r="HD93" s="353">
        <v>0</v>
      </c>
      <c r="HE93" s="353">
        <v>1.04</v>
      </c>
      <c r="HF93" s="353">
        <v>5.2</v>
      </c>
      <c r="HG93" s="357">
        <v>4</v>
      </c>
      <c r="HH93" s="353">
        <v>616</v>
      </c>
      <c r="HI93" s="97" t="s">
        <v>618</v>
      </c>
      <c r="HJ93" s="353">
        <v>40</v>
      </c>
      <c r="HK93" s="353">
        <v>0.32</v>
      </c>
      <c r="HL93" s="353">
        <v>0</v>
      </c>
      <c r="HM93" s="353">
        <v>1.04</v>
      </c>
      <c r="HN93" s="353">
        <v>5.2</v>
      </c>
      <c r="HO93" s="357">
        <v>4</v>
      </c>
      <c r="HP93" s="353">
        <v>616</v>
      </c>
      <c r="HQ93" s="97" t="s">
        <v>618</v>
      </c>
      <c r="HR93" s="353">
        <v>40</v>
      </c>
      <c r="HS93" s="353">
        <v>0.32</v>
      </c>
      <c r="HT93" s="353">
        <v>0</v>
      </c>
      <c r="HU93" s="353">
        <v>1.04</v>
      </c>
      <c r="HV93" s="353">
        <v>5.2</v>
      </c>
      <c r="HW93" s="357">
        <v>4</v>
      </c>
      <c r="HX93" s="353">
        <v>616</v>
      </c>
      <c r="HY93" s="97" t="s">
        <v>618</v>
      </c>
      <c r="HZ93" s="353">
        <v>40</v>
      </c>
      <c r="IA93" s="353">
        <v>0.32</v>
      </c>
      <c r="IB93" s="353">
        <v>0</v>
      </c>
      <c r="IC93" s="353">
        <v>1.04</v>
      </c>
      <c r="ID93" s="353">
        <v>5.2</v>
      </c>
      <c r="IE93" s="357">
        <v>4</v>
      </c>
      <c r="IF93" s="353">
        <v>616</v>
      </c>
      <c r="IG93" s="97" t="s">
        <v>618</v>
      </c>
      <c r="IH93" s="353">
        <v>40</v>
      </c>
      <c r="II93" s="353">
        <v>0.32</v>
      </c>
      <c r="IJ93" s="353">
        <v>0</v>
      </c>
      <c r="IK93" s="353">
        <v>1.04</v>
      </c>
      <c r="IL93" s="353">
        <v>5.2</v>
      </c>
      <c r="IM93" s="357">
        <v>4</v>
      </c>
      <c r="IN93" s="353">
        <v>616</v>
      </c>
      <c r="IO93" s="97" t="s">
        <v>618</v>
      </c>
      <c r="IP93" s="353">
        <v>40</v>
      </c>
      <c r="IQ93" s="353">
        <v>0.32</v>
      </c>
      <c r="IR93" s="353">
        <v>0</v>
      </c>
      <c r="IS93" s="353">
        <v>1.04</v>
      </c>
      <c r="IT93" s="353">
        <v>5.2</v>
      </c>
      <c r="IU93" s="357">
        <v>4</v>
      </c>
      <c r="IV93" s="353">
        <v>616</v>
      </c>
    </row>
    <row r="94" spans="1:256" ht="12.75">
      <c r="A94" s="547"/>
      <c r="B94" s="97" t="s">
        <v>909</v>
      </c>
      <c r="C94" s="115">
        <v>100</v>
      </c>
      <c r="D94" s="115">
        <v>0.5</v>
      </c>
      <c r="E94" s="115">
        <v>0</v>
      </c>
      <c r="F94" s="115">
        <v>12.7</v>
      </c>
      <c r="G94" s="115">
        <v>52.8</v>
      </c>
      <c r="H94" s="115">
        <v>4</v>
      </c>
      <c r="I94" s="115">
        <v>201</v>
      </c>
      <c r="J94" s="397"/>
      <c r="M94" s="435"/>
      <c r="N94" s="101" t="s">
        <v>446</v>
      </c>
      <c r="O94" s="115">
        <v>150</v>
      </c>
      <c r="P94" s="115">
        <v>2.34</v>
      </c>
      <c r="Q94" s="115">
        <v>2</v>
      </c>
      <c r="R94" s="115">
        <v>10.63</v>
      </c>
      <c r="S94" s="115">
        <v>70</v>
      </c>
      <c r="T94" s="115">
        <v>0.98</v>
      </c>
      <c r="U94" s="115">
        <v>217</v>
      </c>
      <c r="V94" s="435"/>
      <c r="W94" s="435"/>
      <c r="X94" s="435"/>
      <c r="Y94" s="119"/>
      <c r="Z94" s="435"/>
      <c r="AA94" s="435"/>
      <c r="AB94" s="435"/>
      <c r="AC94" s="435"/>
      <c r="AD94" s="435"/>
      <c r="AE94" s="435"/>
      <c r="AF94" s="435"/>
      <c r="AG94" s="119"/>
      <c r="AH94" s="435"/>
      <c r="AI94" s="435"/>
      <c r="AJ94" s="435"/>
      <c r="AK94" s="435"/>
      <c r="AL94" s="435"/>
      <c r="AM94" s="435"/>
      <c r="AN94" s="435"/>
      <c r="AO94" s="119"/>
      <c r="AP94" s="435"/>
      <c r="AQ94" s="435"/>
      <c r="AR94" s="435"/>
      <c r="AS94" s="435"/>
      <c r="AT94" s="435"/>
      <c r="AU94" s="435"/>
      <c r="AV94" s="435"/>
      <c r="AW94" s="119"/>
      <c r="AX94" s="435"/>
      <c r="AY94" s="435"/>
      <c r="AZ94" s="435"/>
      <c r="BA94" s="435"/>
      <c r="BB94" s="435"/>
      <c r="BC94" s="435"/>
      <c r="BD94" s="435"/>
      <c r="BE94" s="119"/>
      <c r="BF94" s="435"/>
      <c r="BG94" s="435"/>
      <c r="BH94" s="435"/>
      <c r="BI94" s="435"/>
      <c r="BJ94" s="435"/>
      <c r="BK94" s="435"/>
      <c r="BL94" s="435"/>
      <c r="BM94" s="119"/>
      <c r="BN94" s="435"/>
      <c r="BO94" s="435"/>
      <c r="BP94" s="435"/>
      <c r="BQ94" s="435"/>
      <c r="BR94" s="435"/>
      <c r="BS94" s="435"/>
      <c r="BT94" s="435"/>
      <c r="BU94" s="119"/>
      <c r="BV94" s="435"/>
      <c r="BW94" s="435"/>
      <c r="BX94" s="435"/>
      <c r="BY94" s="435"/>
      <c r="BZ94" s="435"/>
      <c r="CA94" s="435"/>
      <c r="CB94" s="435"/>
      <c r="CC94" s="119"/>
      <c r="CD94" s="435"/>
      <c r="CE94" s="435"/>
      <c r="CF94" s="435"/>
      <c r="CG94" s="435"/>
      <c r="CH94" s="435"/>
      <c r="CI94" s="435"/>
      <c r="CJ94" s="435"/>
      <c r="CK94" s="119"/>
      <c r="CL94" s="435"/>
      <c r="CM94" s="435"/>
      <c r="CN94" s="435"/>
      <c r="CO94" s="435"/>
      <c r="CP94" s="435"/>
      <c r="CQ94" s="435"/>
      <c r="CR94" s="435"/>
      <c r="CS94" s="119"/>
      <c r="CT94" s="435"/>
      <c r="CU94" s="435"/>
      <c r="CV94" s="435"/>
      <c r="CW94" s="435"/>
      <c r="CX94" s="435"/>
      <c r="CY94" s="435"/>
      <c r="CZ94" s="435"/>
      <c r="DA94" s="119"/>
      <c r="DB94" s="435"/>
      <c r="DC94" s="435"/>
      <c r="DD94" s="435"/>
      <c r="DE94" s="435"/>
      <c r="DF94" s="435"/>
      <c r="DG94" s="435"/>
      <c r="DH94" s="435"/>
      <c r="DI94" s="119"/>
      <c r="DJ94" s="435"/>
      <c r="DK94" s="435"/>
      <c r="DL94" s="435"/>
      <c r="DM94" s="435"/>
      <c r="DN94" s="435"/>
      <c r="DO94" s="435"/>
      <c r="DP94" s="435"/>
      <c r="DQ94" s="119"/>
      <c r="DR94" s="435"/>
      <c r="DS94" s="435"/>
      <c r="DT94" s="435"/>
      <c r="DU94" s="435"/>
      <c r="DV94" s="435"/>
      <c r="DW94" s="435"/>
      <c r="DX94" s="435"/>
      <c r="DY94" s="119"/>
      <c r="DZ94" s="435"/>
      <c r="EA94" s="435"/>
      <c r="EB94" s="435"/>
      <c r="EC94" s="435"/>
      <c r="ED94" s="435"/>
      <c r="EE94" s="435"/>
      <c r="EF94" s="435"/>
      <c r="EG94" s="119"/>
      <c r="EH94" s="435"/>
      <c r="EI94" s="435"/>
      <c r="EJ94" s="435"/>
      <c r="EK94" s="435"/>
      <c r="EL94" s="435"/>
      <c r="EM94" s="435"/>
      <c r="EN94" s="435"/>
      <c r="EO94" s="119"/>
      <c r="EP94" s="435"/>
      <c r="EQ94" s="435"/>
      <c r="ER94" s="435"/>
      <c r="ES94" s="435"/>
      <c r="ET94" s="435"/>
      <c r="EU94" s="435"/>
      <c r="EV94" s="435"/>
      <c r="EW94" s="119"/>
      <c r="EX94" s="435"/>
      <c r="EY94" s="435"/>
      <c r="EZ94" s="435"/>
      <c r="FA94" s="435"/>
      <c r="FB94" s="435"/>
      <c r="FC94" s="435"/>
      <c r="FD94" s="435"/>
      <c r="FE94" s="119"/>
      <c r="FF94" s="435"/>
      <c r="FG94" s="435"/>
      <c r="FH94" s="435"/>
      <c r="FI94" s="435"/>
      <c r="FJ94" s="435"/>
      <c r="FK94" s="435"/>
      <c r="FL94" s="435"/>
      <c r="FM94" s="119"/>
      <c r="FN94" s="435"/>
      <c r="FO94" s="435"/>
      <c r="FP94" s="435"/>
      <c r="FQ94" s="435"/>
      <c r="FR94" s="435"/>
      <c r="FS94" s="435"/>
      <c r="FT94" s="435"/>
      <c r="FU94" s="119"/>
      <c r="FV94" s="435"/>
      <c r="FW94" s="435"/>
      <c r="FX94" s="435"/>
      <c r="FY94" s="435"/>
      <c r="FZ94" s="435"/>
      <c r="GA94" s="435"/>
      <c r="GB94" s="435"/>
      <c r="GC94" s="119"/>
      <c r="GD94" s="435"/>
      <c r="GE94" s="435"/>
      <c r="GF94" s="435"/>
      <c r="GG94" s="435"/>
      <c r="GH94" s="435"/>
      <c r="GI94" s="435"/>
      <c r="GJ94" s="435"/>
      <c r="GK94" s="119"/>
      <c r="GL94" s="435"/>
      <c r="GM94" s="435"/>
      <c r="GN94" s="435"/>
      <c r="GO94" s="435"/>
      <c r="GP94" s="435"/>
      <c r="GQ94" s="435"/>
      <c r="GR94" s="435"/>
      <c r="GS94" s="119"/>
      <c r="GT94" s="435"/>
      <c r="GU94" s="435"/>
      <c r="GV94" s="435"/>
      <c r="GW94" s="435"/>
      <c r="GX94" s="435"/>
      <c r="GY94" s="435"/>
      <c r="GZ94" s="435"/>
      <c r="HA94" s="119"/>
      <c r="HB94" s="435"/>
      <c r="HC94" s="435"/>
      <c r="HD94" s="435"/>
      <c r="HE94" s="435"/>
      <c r="HF94" s="435"/>
      <c r="HG94" s="435"/>
      <c r="HH94" s="435"/>
      <c r="HI94" s="119"/>
      <c r="HJ94" s="435"/>
      <c r="HK94" s="435"/>
      <c r="HL94" s="435"/>
      <c r="HM94" s="435"/>
      <c r="HN94" s="435"/>
      <c r="HO94" s="435"/>
      <c r="HP94" s="435"/>
      <c r="HQ94" s="119"/>
      <c r="HR94" s="435"/>
      <c r="HS94" s="435"/>
      <c r="HT94" s="435"/>
      <c r="HU94" s="435"/>
      <c r="HV94" s="435"/>
      <c r="HW94" s="435"/>
      <c r="HX94" s="435"/>
      <c r="HY94" s="119"/>
      <c r="HZ94" s="435"/>
      <c r="IA94" s="435"/>
      <c r="IB94" s="435"/>
      <c r="IC94" s="435"/>
      <c r="ID94" s="435"/>
      <c r="IE94" s="435"/>
      <c r="IF94" s="435"/>
      <c r="IG94" s="119"/>
      <c r="IH94" s="435"/>
      <c r="II94" s="435"/>
      <c r="IJ94" s="435"/>
      <c r="IK94" s="435"/>
      <c r="IL94" s="435"/>
      <c r="IM94" s="435"/>
      <c r="IN94" s="435"/>
      <c r="IO94" s="119"/>
      <c r="IP94" s="435"/>
      <c r="IQ94" s="435"/>
      <c r="IR94" s="435"/>
      <c r="IS94" s="435"/>
      <c r="IT94" s="435"/>
      <c r="IU94" s="435"/>
      <c r="IV94" s="435"/>
    </row>
    <row r="95" spans="1:21" ht="15.75">
      <c r="A95" s="547"/>
      <c r="B95" s="37" t="s">
        <v>24</v>
      </c>
      <c r="C95" s="1"/>
      <c r="D95" s="28">
        <f>SUM(D93:D94)</f>
        <v>1.4</v>
      </c>
      <c r="E95" s="28">
        <f>SUM(E93:E94)</f>
        <v>0.2</v>
      </c>
      <c r="F95" s="28">
        <f>SUM(F93:F94)</f>
        <v>20.799999999999997</v>
      </c>
      <c r="G95" s="28">
        <f>SUM(G93:G94)</f>
        <v>95.8</v>
      </c>
      <c r="H95" s="360">
        <f>SUM(H93:H94)</f>
        <v>64</v>
      </c>
      <c r="I95" s="1"/>
      <c r="J95" s="376">
        <f>G95*100/G113</f>
        <v>5.8055328303487554</v>
      </c>
      <c r="N95" s="96" t="s">
        <v>700</v>
      </c>
      <c r="O95" s="115">
        <v>200</v>
      </c>
      <c r="P95" s="115">
        <v>5.56</v>
      </c>
      <c r="Q95" s="115">
        <v>5.16</v>
      </c>
      <c r="R95" s="115">
        <v>18.35</v>
      </c>
      <c r="S95" s="115">
        <v>142.2</v>
      </c>
      <c r="T95" s="115">
        <v>0.91</v>
      </c>
      <c r="U95" s="115">
        <v>314</v>
      </c>
    </row>
    <row r="96" spans="1:20" ht="15">
      <c r="A96" s="542" t="s">
        <v>33</v>
      </c>
      <c r="B96" s="102" t="s">
        <v>907</v>
      </c>
      <c r="C96" s="115">
        <v>37</v>
      </c>
      <c r="D96" s="115">
        <v>3.93</v>
      </c>
      <c r="E96" s="115">
        <v>1.31</v>
      </c>
      <c r="F96" s="115">
        <v>10.11</v>
      </c>
      <c r="G96" s="115">
        <v>68</v>
      </c>
      <c r="H96" s="115">
        <v>0.71</v>
      </c>
      <c r="I96" s="115">
        <v>705</v>
      </c>
      <c r="N96" s="115">
        <v>25</v>
      </c>
      <c r="O96" s="115">
        <v>1.7</v>
      </c>
      <c r="P96" s="115">
        <v>0.275</v>
      </c>
      <c r="Q96" s="115">
        <v>11.25</v>
      </c>
      <c r="R96" s="115">
        <v>55.5</v>
      </c>
      <c r="S96" s="115">
        <v>0</v>
      </c>
      <c r="T96" s="115">
        <v>606</v>
      </c>
    </row>
    <row r="97" spans="1:20" ht="12.75">
      <c r="A97" s="533"/>
      <c r="B97" t="s">
        <v>402</v>
      </c>
      <c r="C97" s="433">
        <v>180</v>
      </c>
      <c r="D97" s="433">
        <v>1.7</v>
      </c>
      <c r="E97" s="433">
        <v>3.7</v>
      </c>
      <c r="F97" s="433">
        <v>11.96</v>
      </c>
      <c r="G97" s="433">
        <v>90</v>
      </c>
      <c r="H97" s="433">
        <v>5.43</v>
      </c>
      <c r="I97" s="433">
        <v>56</v>
      </c>
      <c r="J97" s="392"/>
      <c r="N97" s="117"/>
      <c r="O97" s="117"/>
      <c r="P97" s="117"/>
      <c r="Q97" s="117"/>
      <c r="R97" s="117"/>
      <c r="S97" s="117"/>
      <c r="T97" s="117"/>
    </row>
    <row r="98" spans="1:10" ht="12.75">
      <c r="A98" s="533"/>
      <c r="B98" s="98" t="s">
        <v>413</v>
      </c>
      <c r="C98" s="115">
        <v>60</v>
      </c>
      <c r="D98" s="115">
        <v>10.64</v>
      </c>
      <c r="E98" s="115">
        <v>9.97</v>
      </c>
      <c r="F98" s="115">
        <v>3.79</v>
      </c>
      <c r="G98" s="115">
        <v>147</v>
      </c>
      <c r="H98" s="115">
        <v>0.37</v>
      </c>
      <c r="I98" s="115">
        <v>114</v>
      </c>
      <c r="J98" s="398"/>
    </row>
    <row r="99" spans="1:10" ht="12.75">
      <c r="A99" s="533"/>
      <c r="B99" s="96" t="s">
        <v>550</v>
      </c>
      <c r="C99" s="115">
        <v>120</v>
      </c>
      <c r="D99" s="115">
        <v>1.94</v>
      </c>
      <c r="E99" s="115">
        <v>1.55</v>
      </c>
      <c r="F99" s="115">
        <v>12.48</v>
      </c>
      <c r="G99" s="115">
        <v>71.64</v>
      </c>
      <c r="H99" s="115">
        <v>1.37</v>
      </c>
      <c r="I99" s="115">
        <v>509</v>
      </c>
      <c r="J99" s="376"/>
    </row>
    <row r="100" spans="1:10" ht="12.75">
      <c r="A100" s="533"/>
      <c r="B100" s="96" t="s">
        <v>843</v>
      </c>
      <c r="C100" s="115">
        <v>150</v>
      </c>
      <c r="D100" s="115">
        <v>0.01</v>
      </c>
      <c r="E100" s="115">
        <v>0.08</v>
      </c>
      <c r="F100" s="115">
        <v>20.26</v>
      </c>
      <c r="G100" s="115">
        <v>82.05</v>
      </c>
      <c r="H100" s="115">
        <v>1.37</v>
      </c>
      <c r="I100" s="115">
        <v>656</v>
      </c>
      <c r="J100" s="397"/>
    </row>
    <row r="101" spans="1:10" ht="12.75">
      <c r="A101" s="533"/>
      <c r="B101" s="399" t="s">
        <v>8</v>
      </c>
      <c r="C101" s="115"/>
      <c r="D101" s="115"/>
      <c r="E101" s="115"/>
      <c r="F101" s="115"/>
      <c r="G101" s="115"/>
      <c r="H101" s="115"/>
      <c r="I101" s="115"/>
      <c r="J101" s="392"/>
    </row>
    <row r="102" spans="1:10" ht="12.75">
      <c r="A102" s="533"/>
      <c r="B102" s="399" t="s">
        <v>9</v>
      </c>
      <c r="C102" s="115">
        <v>25</v>
      </c>
      <c r="D102" s="115">
        <v>1.65</v>
      </c>
      <c r="E102" s="115">
        <v>0.3</v>
      </c>
      <c r="F102" s="115">
        <v>8.3</v>
      </c>
      <c r="G102" s="115">
        <v>44</v>
      </c>
      <c r="H102" s="115">
        <v>0</v>
      </c>
      <c r="I102" s="115">
        <v>741</v>
      </c>
      <c r="J102" s="376">
        <f>G103*100/G113</f>
        <v>36.26882404629882</v>
      </c>
    </row>
    <row r="103" spans="1:10" ht="15.75">
      <c r="A103" s="534"/>
      <c r="B103" s="37" t="s">
        <v>24</v>
      </c>
      <c r="C103" s="20">
        <f>SUM(C96:C102)</f>
        <v>572</v>
      </c>
      <c r="D103" s="20">
        <f>SUM(D95:D102)</f>
        <v>21.270000000000003</v>
      </c>
      <c r="E103" s="20">
        <f>SUM(E95:E102)</f>
        <v>17.11</v>
      </c>
      <c r="F103" s="20">
        <f>SUM(F95:F102)</f>
        <v>87.7</v>
      </c>
      <c r="G103" s="20">
        <f>SUM(G95:G102)</f>
        <v>598.49</v>
      </c>
      <c r="H103" s="359">
        <f>SUM(H95:H102)</f>
        <v>73.25</v>
      </c>
      <c r="I103" s="1"/>
      <c r="J103" s="376"/>
    </row>
    <row r="104" spans="1:12" ht="12.75">
      <c r="A104" s="549" t="s">
        <v>681</v>
      </c>
      <c r="B104" s="97" t="s">
        <v>691</v>
      </c>
      <c r="C104" s="115">
        <v>130</v>
      </c>
      <c r="D104" s="115">
        <v>7.98</v>
      </c>
      <c r="E104" s="115">
        <v>5.41</v>
      </c>
      <c r="F104" s="115">
        <v>17.34</v>
      </c>
      <c r="G104" s="115">
        <v>199.58</v>
      </c>
      <c r="H104" s="115">
        <v>1.3</v>
      </c>
      <c r="I104" s="115">
        <v>452</v>
      </c>
      <c r="J104" s="392"/>
      <c r="L104" s="119"/>
    </row>
    <row r="105" spans="1:12" ht="12.75">
      <c r="A105" s="550"/>
      <c r="B105" s="96"/>
      <c r="C105" s="115"/>
      <c r="D105" s="115"/>
      <c r="E105" s="115"/>
      <c r="F105" s="115"/>
      <c r="G105" s="115"/>
      <c r="H105" s="115"/>
      <c r="I105" s="115"/>
      <c r="J105" s="392"/>
      <c r="L105" s="119"/>
    </row>
    <row r="106" spans="1:12" ht="12.75">
      <c r="A106" s="550"/>
      <c r="B106" s="96"/>
      <c r="C106" s="115"/>
      <c r="D106" s="115"/>
      <c r="E106" s="115"/>
      <c r="F106" s="115"/>
      <c r="G106" s="115"/>
      <c r="H106" s="115"/>
      <c r="I106" s="115"/>
      <c r="J106" s="392"/>
      <c r="L106" s="119"/>
    </row>
    <row r="107" spans="1:10" ht="15">
      <c r="A107" s="550"/>
      <c r="B107" s="99" t="s">
        <v>581</v>
      </c>
      <c r="C107" s="115">
        <v>45</v>
      </c>
      <c r="D107" s="115">
        <v>6.41</v>
      </c>
      <c r="E107" s="115">
        <v>4.67</v>
      </c>
      <c r="F107" s="115">
        <v>15.26</v>
      </c>
      <c r="G107" s="115">
        <v>129</v>
      </c>
      <c r="H107" s="115">
        <v>0.05</v>
      </c>
      <c r="I107" s="115">
        <v>603</v>
      </c>
      <c r="J107" s="392"/>
    </row>
    <row r="108" spans="1:15" ht="15.75">
      <c r="A108" s="550"/>
      <c r="B108" s="97" t="s">
        <v>661</v>
      </c>
      <c r="C108" s="115">
        <v>150</v>
      </c>
      <c r="D108" s="115">
        <v>7.5</v>
      </c>
      <c r="E108" s="115">
        <v>6.4</v>
      </c>
      <c r="F108" s="115">
        <v>12.75</v>
      </c>
      <c r="G108" s="115">
        <v>130.5</v>
      </c>
      <c r="H108" s="115">
        <v>0.9</v>
      </c>
      <c r="I108" s="115">
        <v>202</v>
      </c>
      <c r="J108" s="392"/>
      <c r="O108" s="395" t="s">
        <v>24</v>
      </c>
    </row>
    <row r="109" spans="1:10" ht="12.75">
      <c r="A109" s="550"/>
      <c r="B109" s="97" t="s">
        <v>8</v>
      </c>
      <c r="C109" s="115">
        <v>40</v>
      </c>
      <c r="D109" s="115">
        <v>3.16</v>
      </c>
      <c r="E109" s="115">
        <v>0.4</v>
      </c>
      <c r="F109" s="115">
        <v>19.32</v>
      </c>
      <c r="G109" s="115">
        <v>94</v>
      </c>
      <c r="H109" s="115">
        <v>0</v>
      </c>
      <c r="I109" s="115">
        <v>740</v>
      </c>
      <c r="J109" s="369"/>
    </row>
    <row r="110" spans="1:22" ht="15">
      <c r="A110" s="550"/>
      <c r="B110" s="97" t="s">
        <v>9</v>
      </c>
      <c r="C110" s="432">
        <v>15</v>
      </c>
      <c r="D110" s="433">
        <v>1.02</v>
      </c>
      <c r="E110" s="433">
        <v>0.165</v>
      </c>
      <c r="F110" s="433">
        <v>6.75</v>
      </c>
      <c r="G110" s="433">
        <v>33.3</v>
      </c>
      <c r="H110" s="433">
        <v>0</v>
      </c>
      <c r="I110" s="439">
        <v>741</v>
      </c>
      <c r="J110" s="369"/>
      <c r="O110" s="354" t="s">
        <v>614</v>
      </c>
      <c r="P110" s="353">
        <v>24</v>
      </c>
      <c r="Q110" s="353">
        <v>1.54</v>
      </c>
      <c r="R110" s="353">
        <v>3.42</v>
      </c>
      <c r="S110" s="353">
        <v>10.08</v>
      </c>
      <c r="T110" s="353">
        <v>77.28</v>
      </c>
      <c r="U110" s="357">
        <v>0</v>
      </c>
      <c r="V110" s="353">
        <v>700</v>
      </c>
    </row>
    <row r="111" spans="1:10" ht="12.75">
      <c r="A111" s="550"/>
      <c r="B111" s="399"/>
      <c r="C111" s="115"/>
      <c r="D111" s="115"/>
      <c r="E111" s="115"/>
      <c r="F111" s="115"/>
      <c r="G111" s="115"/>
      <c r="H111" s="115"/>
      <c r="I111" s="115"/>
      <c r="J111" s="401">
        <f>G112*100/G113</f>
        <v>35.53495136805745</v>
      </c>
    </row>
    <row r="112" spans="1:22" ht="15.75">
      <c r="A112" s="551"/>
      <c r="B112" s="363" t="s">
        <v>24</v>
      </c>
      <c r="C112" s="365">
        <f>SUM(C104:C111)</f>
        <v>380</v>
      </c>
      <c r="D112" s="365">
        <f>SUM(D104:D110)</f>
        <v>26.07</v>
      </c>
      <c r="E112" s="365">
        <f>SUM(E104:E110)</f>
        <v>17.044999999999998</v>
      </c>
      <c r="F112" s="365">
        <f>SUM(F104:F110)</f>
        <v>71.42</v>
      </c>
      <c r="G112" s="365">
        <f>SUM(G104:G110)</f>
        <v>586.38</v>
      </c>
      <c r="H112" s="365">
        <f>SUM(H104:H110)</f>
        <v>2.25</v>
      </c>
      <c r="I112" s="366"/>
      <c r="J112" s="369"/>
      <c r="O112" s="96" t="s">
        <v>438</v>
      </c>
      <c r="P112" s="115">
        <v>150</v>
      </c>
      <c r="Q112" s="115">
        <v>2.65</v>
      </c>
      <c r="R112" s="115">
        <v>2.33</v>
      </c>
      <c r="S112" s="115">
        <v>11.31</v>
      </c>
      <c r="T112" s="115">
        <v>77</v>
      </c>
      <c r="U112" s="115">
        <v>1.09</v>
      </c>
      <c r="V112" s="115">
        <v>212</v>
      </c>
    </row>
    <row r="113" spans="1:22" ht="15.75">
      <c r="A113" s="400" t="s">
        <v>51</v>
      </c>
      <c r="B113" s="363"/>
      <c r="C113" s="366"/>
      <c r="D113" s="365">
        <f>D92+D95+D103+D112</f>
        <v>61.300000000000004</v>
      </c>
      <c r="E113" s="365">
        <f>E92+E95+E103+E112</f>
        <v>45.834999999999994</v>
      </c>
      <c r="F113" s="365">
        <f>F92+F95+F103+F112</f>
        <v>223.60000000000002</v>
      </c>
      <c r="G113" s="411">
        <f>G92+G95+G103+G112</f>
        <v>1650.15</v>
      </c>
      <c r="H113" s="365">
        <f>H92+H95+H103+H112</f>
        <v>143.14</v>
      </c>
      <c r="I113" s="366"/>
      <c r="O113" s="102" t="s">
        <v>609</v>
      </c>
      <c r="P113" s="115">
        <v>42</v>
      </c>
      <c r="Q113" s="115">
        <v>4.19</v>
      </c>
      <c r="R113" s="115">
        <v>2.54</v>
      </c>
      <c r="S113" s="115">
        <v>10.19</v>
      </c>
      <c r="T113" s="115">
        <v>64.58</v>
      </c>
      <c r="U113" s="115">
        <v>0</v>
      </c>
      <c r="V113" s="115">
        <v>703</v>
      </c>
    </row>
    <row r="114" spans="1:22" ht="15.75">
      <c r="A114" s="367" t="s">
        <v>45</v>
      </c>
      <c r="B114" s="363" t="s">
        <v>971</v>
      </c>
      <c r="C114" s="366"/>
      <c r="D114" s="366"/>
      <c r="E114" s="366"/>
      <c r="F114" s="366"/>
      <c r="G114" s="366"/>
      <c r="H114" s="366"/>
      <c r="I114" s="366"/>
      <c r="J114" s="369"/>
      <c r="O114" s="428" t="s">
        <v>446</v>
      </c>
      <c r="P114" s="372">
        <v>150</v>
      </c>
      <c r="Q114" s="372">
        <v>2.34</v>
      </c>
      <c r="R114" s="372">
        <v>2</v>
      </c>
      <c r="S114" s="372">
        <v>10.63</v>
      </c>
      <c r="T114" s="372">
        <v>70</v>
      </c>
      <c r="U114" s="372">
        <v>0.98</v>
      </c>
      <c r="V114" s="372">
        <v>217</v>
      </c>
    </row>
    <row r="115" spans="1:22" ht="15">
      <c r="A115" s="533" t="s">
        <v>31</v>
      </c>
      <c r="B115" s="102" t="s">
        <v>614</v>
      </c>
      <c r="C115" s="115">
        <v>24</v>
      </c>
      <c r="D115" s="115">
        <v>1.54</v>
      </c>
      <c r="E115" s="115">
        <v>3.48</v>
      </c>
      <c r="F115" s="115">
        <v>9.98</v>
      </c>
      <c r="G115" s="115">
        <v>74</v>
      </c>
      <c r="H115" s="115">
        <v>0</v>
      </c>
      <c r="I115" s="115">
        <v>700</v>
      </c>
      <c r="J115" s="369"/>
      <c r="O115" s="354" t="s">
        <v>642</v>
      </c>
      <c r="P115" s="353">
        <v>30</v>
      </c>
      <c r="Q115" s="353">
        <v>1.56</v>
      </c>
      <c r="R115" s="353">
        <v>0.12</v>
      </c>
      <c r="S115" s="353">
        <v>17.36</v>
      </c>
      <c r="T115" s="353">
        <v>75.46</v>
      </c>
      <c r="U115" s="357">
        <v>0.5</v>
      </c>
      <c r="V115" s="353">
        <v>704</v>
      </c>
    </row>
    <row r="116" spans="1:21" ht="16.5" thickBot="1">
      <c r="A116" s="533"/>
      <c r="B116" s="96" t="s">
        <v>874</v>
      </c>
      <c r="C116" s="115">
        <v>180</v>
      </c>
      <c r="D116" s="446">
        <v>6.64</v>
      </c>
      <c r="E116" s="447">
        <v>7.5</v>
      </c>
      <c r="F116" s="447">
        <v>18.71</v>
      </c>
      <c r="G116" s="447">
        <v>212.01</v>
      </c>
      <c r="H116" s="447">
        <v>1.09</v>
      </c>
      <c r="I116" s="115">
        <v>316</v>
      </c>
      <c r="K116" s="119"/>
      <c r="L116" s="117"/>
      <c r="O116" s="115">
        <v>20</v>
      </c>
      <c r="P116" s="115">
        <v>1.36</v>
      </c>
      <c r="Q116" s="115">
        <v>0.22</v>
      </c>
      <c r="R116" s="115">
        <v>9</v>
      </c>
      <c r="S116" s="115">
        <v>44.4</v>
      </c>
      <c r="T116" s="115">
        <v>0</v>
      </c>
      <c r="U116" s="115">
        <v>606</v>
      </c>
    </row>
    <row r="117" spans="1:22" ht="15">
      <c r="A117" s="533"/>
      <c r="B117" s="96" t="s">
        <v>445</v>
      </c>
      <c r="C117" s="115">
        <v>150</v>
      </c>
      <c r="D117" s="115">
        <v>3.15</v>
      </c>
      <c r="E117" s="115">
        <v>2.72</v>
      </c>
      <c r="F117" s="115">
        <v>12.96</v>
      </c>
      <c r="G117" s="115">
        <v>89</v>
      </c>
      <c r="H117" s="115">
        <v>1.2</v>
      </c>
      <c r="I117" s="115">
        <v>211</v>
      </c>
      <c r="J117" s="376"/>
      <c r="K117" s="119"/>
      <c r="L117" s="117"/>
      <c r="O117" s="430" t="s">
        <v>614</v>
      </c>
      <c r="P117" s="115">
        <v>24</v>
      </c>
      <c r="Q117" s="115">
        <v>1.54</v>
      </c>
      <c r="R117" s="115">
        <v>3.42</v>
      </c>
      <c r="S117" s="115">
        <v>10.08</v>
      </c>
      <c r="T117" s="115">
        <v>77.28</v>
      </c>
      <c r="U117" s="115">
        <v>0</v>
      </c>
      <c r="V117" s="115">
        <v>700</v>
      </c>
    </row>
    <row r="118" spans="1:20" ht="15.75">
      <c r="A118" s="534"/>
      <c r="B118" s="37" t="s">
        <v>24</v>
      </c>
      <c r="C118" s="20">
        <f aca="true" t="shared" si="9" ref="C118:H118">SUM(C115:C117)</f>
        <v>354</v>
      </c>
      <c r="D118" s="20">
        <f t="shared" si="9"/>
        <v>11.33</v>
      </c>
      <c r="E118" s="20">
        <f t="shared" si="9"/>
        <v>13.700000000000001</v>
      </c>
      <c r="F118" s="20">
        <f t="shared" si="9"/>
        <v>41.650000000000006</v>
      </c>
      <c r="G118" s="20">
        <f t="shared" si="9"/>
        <v>375.01</v>
      </c>
      <c r="H118" s="359">
        <f t="shared" si="9"/>
        <v>2.29</v>
      </c>
      <c r="I118" s="1"/>
      <c r="J118" s="449">
        <f>G118*100/G139</f>
        <v>25.524601656672633</v>
      </c>
      <c r="K118" s="119"/>
      <c r="L118" s="119"/>
      <c r="M118" s="117"/>
      <c r="N118" s="117"/>
      <c r="O118" s="117"/>
      <c r="P118" s="117"/>
      <c r="Q118" s="117"/>
      <c r="R118" s="117"/>
      <c r="S118" s="119"/>
      <c r="T118" s="119"/>
    </row>
    <row r="119" spans="1:20" ht="12.75">
      <c r="A119" s="454"/>
      <c r="B119" s="97"/>
      <c r="C119" s="115"/>
      <c r="D119" s="115"/>
      <c r="E119" s="115"/>
      <c r="F119" s="115"/>
      <c r="G119" s="115"/>
      <c r="H119" s="115"/>
      <c r="I119" s="115"/>
      <c r="J119" s="449"/>
      <c r="K119" s="119"/>
      <c r="L119" s="119"/>
      <c r="M119" s="117"/>
      <c r="N119" s="117"/>
      <c r="O119" s="117"/>
      <c r="P119" s="117"/>
      <c r="Q119" s="117"/>
      <c r="R119" s="117"/>
      <c r="S119" s="119"/>
      <c r="T119" s="119"/>
    </row>
    <row r="120" spans="1:20" ht="12.75">
      <c r="A120" s="542" t="s">
        <v>32</v>
      </c>
      <c r="B120" s="97" t="s">
        <v>849</v>
      </c>
      <c r="C120" s="115">
        <v>150</v>
      </c>
      <c r="D120" s="115">
        <v>0.9</v>
      </c>
      <c r="E120" s="115">
        <v>0</v>
      </c>
      <c r="F120" s="115">
        <v>22.86</v>
      </c>
      <c r="G120" s="115">
        <v>79.17</v>
      </c>
      <c r="H120" s="115">
        <v>7.2</v>
      </c>
      <c r="I120" s="115">
        <v>201</v>
      </c>
      <c r="J120" s="376"/>
      <c r="M120" s="117"/>
      <c r="N120" s="117"/>
      <c r="O120" s="117"/>
      <c r="P120" s="117"/>
      <c r="Q120" s="117"/>
      <c r="R120" s="117"/>
      <c r="S120" s="119"/>
      <c r="T120" s="119"/>
    </row>
    <row r="121" spans="1:10" ht="15.75">
      <c r="A121" s="534"/>
      <c r="B121" s="37" t="s">
        <v>24</v>
      </c>
      <c r="C121" s="1"/>
      <c r="D121" s="20">
        <f>SUM(D119:D120)</f>
        <v>0.9</v>
      </c>
      <c r="E121" s="20">
        <f>SUM(E119:E120)</f>
        <v>0</v>
      </c>
      <c r="F121" s="20">
        <f>SUM(F119:F120)</f>
        <v>22.86</v>
      </c>
      <c r="G121" s="20">
        <f>SUM(G119:G120)</f>
        <v>79.17</v>
      </c>
      <c r="H121" s="359">
        <f>SUM(H119:H120)</f>
        <v>7.2</v>
      </c>
      <c r="I121" s="1"/>
      <c r="J121" s="376">
        <f>G120*100/G139</f>
        <v>5.38861020548458</v>
      </c>
    </row>
    <row r="122" spans="1:10" ht="15">
      <c r="A122" s="542" t="s">
        <v>33</v>
      </c>
      <c r="B122" s="99"/>
      <c r="C122" s="115"/>
      <c r="D122" s="115"/>
      <c r="E122" s="115"/>
      <c r="F122" s="115"/>
      <c r="G122" s="115"/>
      <c r="H122" s="115"/>
      <c r="I122" s="115"/>
      <c r="J122" s="369"/>
    </row>
    <row r="123" spans="1:10" ht="15">
      <c r="A123" s="533"/>
      <c r="B123" s="99" t="s">
        <v>472</v>
      </c>
      <c r="C123" s="115">
        <v>40</v>
      </c>
      <c r="D123" s="115">
        <v>0.68</v>
      </c>
      <c r="E123" s="115">
        <v>2</v>
      </c>
      <c r="F123" s="115">
        <v>3.38</v>
      </c>
      <c r="G123" s="115">
        <v>34.28</v>
      </c>
      <c r="H123" s="115">
        <v>7.92</v>
      </c>
      <c r="I123" s="115">
        <v>7</v>
      </c>
      <c r="J123" s="369"/>
    </row>
    <row r="124" spans="1:10" ht="12.75">
      <c r="A124" s="533"/>
      <c r="B124" t="s">
        <v>792</v>
      </c>
      <c r="C124" s="433">
        <v>180</v>
      </c>
      <c r="D124" s="433">
        <v>1.69</v>
      </c>
      <c r="E124" s="433">
        <v>4.1</v>
      </c>
      <c r="F124" s="433">
        <v>9.34</v>
      </c>
      <c r="G124" s="433">
        <v>81</v>
      </c>
      <c r="H124" s="433">
        <v>7.41</v>
      </c>
      <c r="I124" s="433">
        <v>52</v>
      </c>
      <c r="J124" s="369"/>
    </row>
    <row r="125" spans="1:10" ht="12.75">
      <c r="A125" s="533"/>
      <c r="B125" t="s">
        <v>431</v>
      </c>
      <c r="C125" s="433">
        <v>110</v>
      </c>
      <c r="D125" s="433">
        <v>12.69</v>
      </c>
      <c r="E125" s="433">
        <v>11.04</v>
      </c>
      <c r="F125" s="433">
        <v>3.96</v>
      </c>
      <c r="G125" s="433">
        <v>164</v>
      </c>
      <c r="H125" s="433">
        <v>0.6</v>
      </c>
      <c r="I125" s="433">
        <v>128</v>
      </c>
      <c r="J125" s="369"/>
    </row>
    <row r="126" spans="1:10" ht="12.75">
      <c r="A126" s="533"/>
      <c r="B126" s="96" t="s">
        <v>569</v>
      </c>
      <c r="C126" s="115">
        <v>112</v>
      </c>
      <c r="D126" s="115">
        <v>12.68</v>
      </c>
      <c r="E126" s="115">
        <v>2.81</v>
      </c>
      <c r="F126" s="115">
        <v>27.96</v>
      </c>
      <c r="G126" s="115">
        <v>180.4</v>
      </c>
      <c r="H126" s="115">
        <v>0</v>
      </c>
      <c r="I126" s="115">
        <v>357</v>
      </c>
      <c r="J126" s="369"/>
    </row>
    <row r="127" spans="1:10" ht="12.75">
      <c r="A127" s="533"/>
      <c r="B127" s="96" t="s">
        <v>841</v>
      </c>
      <c r="C127" s="115">
        <v>150</v>
      </c>
      <c r="D127" s="115">
        <v>0.37</v>
      </c>
      <c r="E127" s="115">
        <v>0.14</v>
      </c>
      <c r="F127" s="115">
        <v>24.33</v>
      </c>
      <c r="G127" s="115">
        <v>100.05</v>
      </c>
      <c r="H127" s="115">
        <v>1.49</v>
      </c>
      <c r="I127" s="115">
        <v>655</v>
      </c>
      <c r="J127" s="369"/>
    </row>
    <row r="128" spans="1:10" ht="12.75">
      <c r="A128" s="533"/>
      <c r="B128" s="375" t="s">
        <v>9</v>
      </c>
      <c r="C128" s="115">
        <v>10</v>
      </c>
      <c r="D128" s="115">
        <v>0.68</v>
      </c>
      <c r="E128" s="115">
        <v>0.11</v>
      </c>
      <c r="F128" s="115">
        <v>4.5</v>
      </c>
      <c r="G128" s="115">
        <v>22.2</v>
      </c>
      <c r="H128" s="115">
        <v>0</v>
      </c>
      <c r="I128" s="115">
        <v>741</v>
      </c>
      <c r="J128" s="401">
        <f>G130*100/G139</f>
        <v>39.60836095588785</v>
      </c>
    </row>
    <row r="129" spans="1:10" ht="12.75">
      <c r="A129" s="533"/>
      <c r="B129" s="396" t="s">
        <v>8</v>
      </c>
      <c r="C129" s="115"/>
      <c r="D129" s="115"/>
      <c r="E129" s="115"/>
      <c r="F129" s="115"/>
      <c r="G129" s="115"/>
      <c r="H129" s="115"/>
      <c r="I129" s="115"/>
      <c r="J129" s="369"/>
    </row>
    <row r="130" spans="1:10" ht="15.75">
      <c r="A130" s="534"/>
      <c r="B130" s="37" t="s">
        <v>24</v>
      </c>
      <c r="C130" s="20">
        <f aca="true" t="shared" si="10" ref="C130:H130">SUM(C122:C129)</f>
        <v>602</v>
      </c>
      <c r="D130" s="20">
        <f t="shared" si="10"/>
        <v>28.79</v>
      </c>
      <c r="E130" s="20">
        <f t="shared" si="10"/>
        <v>20.2</v>
      </c>
      <c r="F130" s="20">
        <f t="shared" si="10"/>
        <v>73.47</v>
      </c>
      <c r="G130" s="20">
        <f t="shared" si="10"/>
        <v>581.93</v>
      </c>
      <c r="H130" s="359">
        <f t="shared" si="10"/>
        <v>17.419999999999998</v>
      </c>
      <c r="I130" s="1"/>
      <c r="J130" s="369"/>
    </row>
    <row r="131" spans="1:10" ht="12.75">
      <c r="A131" s="530" t="s">
        <v>681</v>
      </c>
      <c r="B131" s="96" t="s">
        <v>972</v>
      </c>
      <c r="C131" s="115">
        <v>60</v>
      </c>
      <c r="D131" s="115">
        <v>8.02</v>
      </c>
      <c r="E131" s="115">
        <v>2.82</v>
      </c>
      <c r="F131" s="115">
        <v>5.99</v>
      </c>
      <c r="G131" s="115">
        <v>81</v>
      </c>
      <c r="H131" s="115">
        <v>0.26</v>
      </c>
      <c r="I131" s="115">
        <v>157</v>
      </c>
      <c r="J131" s="115"/>
    </row>
    <row r="132" spans="1:10" ht="12.75">
      <c r="A132" s="531"/>
      <c r="B132" s="96" t="s">
        <v>553</v>
      </c>
      <c r="C132" s="115">
        <v>120</v>
      </c>
      <c r="D132" s="115">
        <v>2.32</v>
      </c>
      <c r="E132" s="115">
        <v>6.02</v>
      </c>
      <c r="F132" s="115">
        <v>10.7</v>
      </c>
      <c r="G132" s="115">
        <v>106.3</v>
      </c>
      <c r="H132" s="115">
        <v>1.07</v>
      </c>
      <c r="I132" s="115">
        <v>515</v>
      </c>
      <c r="J132" s="117"/>
    </row>
    <row r="133" spans="1:10" ht="15">
      <c r="A133" s="531"/>
      <c r="B133" s="99"/>
      <c r="C133" s="115"/>
      <c r="D133" s="115"/>
      <c r="E133" s="115"/>
      <c r="F133" s="115"/>
      <c r="G133" s="115"/>
      <c r="H133" s="115"/>
      <c r="I133" s="115"/>
      <c r="J133" s="117"/>
    </row>
    <row r="134" spans="1:10" ht="12.75">
      <c r="A134" s="531"/>
      <c r="B134" s="97" t="s">
        <v>622</v>
      </c>
      <c r="C134" s="115">
        <v>20</v>
      </c>
      <c r="D134" s="115">
        <v>0.56</v>
      </c>
      <c r="E134" s="115">
        <v>0.66</v>
      </c>
      <c r="F134" s="115">
        <v>15.46</v>
      </c>
      <c r="G134" s="115">
        <v>71</v>
      </c>
      <c r="H134" s="115">
        <v>0</v>
      </c>
      <c r="I134" s="115">
        <v>743</v>
      </c>
      <c r="J134" s="369"/>
    </row>
    <row r="135" spans="1:10" ht="12.75">
      <c r="A135" s="531"/>
      <c r="B135" s="96" t="s">
        <v>847</v>
      </c>
      <c r="C135" s="115">
        <v>160</v>
      </c>
      <c r="D135" s="115">
        <v>0.08</v>
      </c>
      <c r="E135" s="115">
        <v>0.04</v>
      </c>
      <c r="F135" s="115">
        <v>6.83</v>
      </c>
      <c r="G135" s="115">
        <v>28</v>
      </c>
      <c r="H135" s="115">
        <v>0.16</v>
      </c>
      <c r="I135" s="115">
        <v>208</v>
      </c>
      <c r="J135" s="369"/>
    </row>
    <row r="136" spans="1:10" ht="12.75">
      <c r="A136" s="531"/>
      <c r="B136" s="375" t="s">
        <v>9</v>
      </c>
      <c r="C136" s="115">
        <v>30</v>
      </c>
      <c r="D136" s="115">
        <v>1.98</v>
      </c>
      <c r="E136" s="115">
        <v>0.36</v>
      </c>
      <c r="F136" s="115">
        <v>10.02</v>
      </c>
      <c r="G136" s="115">
        <v>52</v>
      </c>
      <c r="H136" s="115">
        <v>0</v>
      </c>
      <c r="I136" s="115">
        <v>741</v>
      </c>
      <c r="J136" s="401">
        <f>G138*100/G139</f>
        <v>29.478427181954928</v>
      </c>
    </row>
    <row r="137" spans="1:10" ht="12.75">
      <c r="A137" s="531"/>
      <c r="B137" s="375" t="s">
        <v>8</v>
      </c>
      <c r="C137" s="115">
        <v>40</v>
      </c>
      <c r="D137" s="115">
        <v>3</v>
      </c>
      <c r="E137" s="115">
        <v>0.2</v>
      </c>
      <c r="F137" s="115">
        <v>20</v>
      </c>
      <c r="G137" s="115">
        <v>94.8</v>
      </c>
      <c r="H137" s="115">
        <v>0</v>
      </c>
      <c r="I137" s="115">
        <v>605</v>
      </c>
      <c r="J137" s="369"/>
    </row>
    <row r="138" spans="1:9" ht="15.75">
      <c r="A138" s="532"/>
      <c r="B138" s="37" t="s">
        <v>24</v>
      </c>
      <c r="C138" s="20">
        <v>335</v>
      </c>
      <c r="D138" s="20">
        <f>SUM(D131:D137)</f>
        <v>15.96</v>
      </c>
      <c r="E138" s="20">
        <f>SUM(E131:E137)</f>
        <v>10.099999999999998</v>
      </c>
      <c r="F138" s="20">
        <f>SUM(F131:F137)</f>
        <v>69</v>
      </c>
      <c r="G138" s="20">
        <f>SUM(G131:G137)</f>
        <v>433.1</v>
      </c>
      <c r="H138" s="359">
        <f>SUM(H131:H137)</f>
        <v>1.49</v>
      </c>
      <c r="I138" s="1"/>
    </row>
    <row r="139" spans="1:10" ht="15.75">
      <c r="A139" s="370" t="s">
        <v>52</v>
      </c>
      <c r="B139" s="363"/>
      <c r="C139" s="366"/>
      <c r="D139" s="365">
        <f>D118+D121+D130+D138</f>
        <v>56.98</v>
      </c>
      <c r="E139" s="365">
        <f>E118+E121+E130+E138</f>
        <v>44</v>
      </c>
      <c r="F139" s="365">
        <f>F118+F121+F130+F138</f>
        <v>206.98000000000002</v>
      </c>
      <c r="G139" s="365">
        <f>G118+G121+G130+G138</f>
        <v>1469.21</v>
      </c>
      <c r="H139" s="365">
        <f>H118+H121+H130+H138</f>
        <v>28.399999999999995</v>
      </c>
      <c r="I139" s="366"/>
      <c r="J139" s="376"/>
    </row>
    <row r="140" spans="1:10" ht="15.75">
      <c r="A140" s="367" t="s">
        <v>44</v>
      </c>
      <c r="B140" s="363" t="s">
        <v>974</v>
      </c>
      <c r="C140" s="366"/>
      <c r="D140" s="366"/>
      <c r="E140" s="366"/>
      <c r="F140" s="366"/>
      <c r="G140" s="366"/>
      <c r="H140" s="366"/>
      <c r="I140" s="366"/>
      <c r="J140" s="369"/>
    </row>
    <row r="141" spans="1:9" ht="15">
      <c r="A141" s="542" t="s">
        <v>31</v>
      </c>
      <c r="B141" s="102" t="s">
        <v>804</v>
      </c>
      <c r="C141" s="115">
        <v>30</v>
      </c>
      <c r="D141" s="115">
        <v>1.6</v>
      </c>
      <c r="E141" s="115">
        <v>0.18</v>
      </c>
      <c r="F141" s="115">
        <v>17.26</v>
      </c>
      <c r="G141" s="115">
        <v>76</v>
      </c>
      <c r="H141" s="115">
        <v>0</v>
      </c>
      <c r="I141" s="115">
        <v>707</v>
      </c>
    </row>
    <row r="142" spans="1:10" ht="12.75">
      <c r="A142" s="533"/>
      <c r="B142" s="96" t="s">
        <v>810</v>
      </c>
      <c r="C142" s="115">
        <v>180</v>
      </c>
      <c r="D142" s="115">
        <v>7.05</v>
      </c>
      <c r="E142" s="115">
        <v>8.32</v>
      </c>
      <c r="F142" s="115">
        <v>19.11</v>
      </c>
      <c r="G142" s="115">
        <v>223.16</v>
      </c>
      <c r="H142" s="115">
        <v>1.12</v>
      </c>
      <c r="I142" s="115">
        <v>310</v>
      </c>
      <c r="J142" s="401">
        <f>G144*100/G165</f>
        <v>21.509264050644816</v>
      </c>
    </row>
    <row r="143" spans="1:10" ht="12.75">
      <c r="A143" s="533"/>
      <c r="B143" s="96" t="s">
        <v>975</v>
      </c>
      <c r="C143" s="115">
        <v>150</v>
      </c>
      <c r="D143" s="115">
        <v>0.2</v>
      </c>
      <c r="E143" s="115">
        <v>0</v>
      </c>
      <c r="F143" s="115">
        <v>5</v>
      </c>
      <c r="G143" s="115">
        <v>20.9</v>
      </c>
      <c r="H143" s="115">
        <v>0.87</v>
      </c>
      <c r="I143" s="115">
        <v>216</v>
      </c>
      <c r="J143" s="376"/>
    </row>
    <row r="144" spans="1:10" ht="15.75">
      <c r="A144" s="534"/>
      <c r="B144" s="38" t="s">
        <v>24</v>
      </c>
      <c r="C144" s="20">
        <f aca="true" t="shared" si="11" ref="C144:H144">SUM(C141:C143)</f>
        <v>360</v>
      </c>
      <c r="D144" s="20">
        <f t="shared" si="11"/>
        <v>8.85</v>
      </c>
      <c r="E144" s="20">
        <f t="shared" si="11"/>
        <v>8.5</v>
      </c>
      <c r="F144" s="20">
        <f t="shared" si="11"/>
        <v>41.370000000000005</v>
      </c>
      <c r="G144" s="20">
        <f t="shared" si="11"/>
        <v>320.05999999999995</v>
      </c>
      <c r="H144" s="359">
        <f t="shared" si="11"/>
        <v>1.9900000000000002</v>
      </c>
      <c r="I144" s="1"/>
      <c r="J144" s="401">
        <f>G148*100/G165</f>
        <v>5.426710841997029</v>
      </c>
    </row>
    <row r="145" spans="1:10" ht="12.75">
      <c r="A145" s="469"/>
      <c r="B145" s="97"/>
      <c r="C145" s="115"/>
      <c r="D145" s="115"/>
      <c r="E145" s="115"/>
      <c r="F145" s="115"/>
      <c r="G145" s="115"/>
      <c r="H145" s="115"/>
      <c r="I145" s="115"/>
      <c r="J145" s="401"/>
    </row>
    <row r="146" spans="1:10" ht="12.75">
      <c r="A146" s="475"/>
      <c r="B146" s="97" t="s">
        <v>628</v>
      </c>
      <c r="C146" s="115">
        <v>80</v>
      </c>
      <c r="D146" s="115">
        <v>1.2</v>
      </c>
      <c r="E146" s="115">
        <v>0.4</v>
      </c>
      <c r="F146" s="115">
        <v>16.8</v>
      </c>
      <c r="G146" s="115">
        <v>80.75</v>
      </c>
      <c r="H146" s="115">
        <v>8</v>
      </c>
      <c r="I146" s="115">
        <v>200</v>
      </c>
      <c r="J146" s="401"/>
    </row>
    <row r="147" spans="1:10" ht="12.75">
      <c r="A147" s="533"/>
      <c r="B147" s="97"/>
      <c r="C147" s="115"/>
      <c r="D147" s="115"/>
      <c r="E147" s="115"/>
      <c r="F147" s="115"/>
      <c r="G147" s="115"/>
      <c r="H147" s="115"/>
      <c r="I147" s="115"/>
      <c r="J147" s="401"/>
    </row>
    <row r="148" spans="1:10" ht="15.75">
      <c r="A148" s="533"/>
      <c r="B148" s="402" t="s">
        <v>24</v>
      </c>
      <c r="C148" s="365">
        <v>100</v>
      </c>
      <c r="D148" s="365">
        <f>SUM(D146:D147)</f>
        <v>1.2</v>
      </c>
      <c r="E148" s="365">
        <f>SUM(E146:E147)</f>
        <v>0.4</v>
      </c>
      <c r="F148" s="365">
        <f>SUM(F146:F147)</f>
        <v>16.8</v>
      </c>
      <c r="G148" s="365">
        <f>SUM(G146:G147)</f>
        <v>80.75</v>
      </c>
      <c r="H148" s="365">
        <f>SUM(H146:H147)</f>
        <v>8</v>
      </c>
      <c r="I148" s="366"/>
      <c r="J148" s="369"/>
    </row>
    <row r="149" spans="1:10" ht="15">
      <c r="A149" s="542" t="s">
        <v>33</v>
      </c>
      <c r="B149" s="102" t="s">
        <v>907</v>
      </c>
      <c r="C149" s="115">
        <v>37</v>
      </c>
      <c r="D149" s="115">
        <v>3.93</v>
      </c>
      <c r="E149" s="115">
        <v>1.31</v>
      </c>
      <c r="F149" s="115">
        <v>10.11</v>
      </c>
      <c r="G149" s="115">
        <v>68</v>
      </c>
      <c r="H149" s="115">
        <v>0.71</v>
      </c>
      <c r="I149" s="115">
        <v>705</v>
      </c>
      <c r="J149" s="369"/>
    </row>
    <row r="150" spans="1:19" ht="12.75">
      <c r="A150" s="533"/>
      <c r="B150" t="s">
        <v>781</v>
      </c>
      <c r="C150" s="433">
        <v>180</v>
      </c>
      <c r="D150" s="433">
        <v>2.15</v>
      </c>
      <c r="E150" s="433">
        <v>2.22</v>
      </c>
      <c r="F150" s="433">
        <v>12.36</v>
      </c>
      <c r="G150" s="433">
        <v>78</v>
      </c>
      <c r="H150" s="433">
        <v>5.94</v>
      </c>
      <c r="I150" s="433">
        <v>60</v>
      </c>
      <c r="J150" s="115"/>
      <c r="M150" s="115">
        <v>10</v>
      </c>
      <c r="N150" s="115">
        <v>0.68</v>
      </c>
      <c r="O150" s="115">
        <v>0.11</v>
      </c>
      <c r="P150" s="115">
        <v>4.5</v>
      </c>
      <c r="Q150" s="115">
        <v>22.2</v>
      </c>
      <c r="R150" s="115">
        <v>0</v>
      </c>
      <c r="S150" s="115">
        <v>606</v>
      </c>
    </row>
    <row r="151" spans="1:9" ht="12.75">
      <c r="A151" s="533"/>
      <c r="B151" s="100" t="s">
        <v>420</v>
      </c>
      <c r="C151" s="115" t="s">
        <v>297</v>
      </c>
      <c r="D151" s="115">
        <v>13.26</v>
      </c>
      <c r="E151" s="115">
        <v>11.23</v>
      </c>
      <c r="F151" s="115">
        <v>3.52</v>
      </c>
      <c r="G151" s="115">
        <v>185</v>
      </c>
      <c r="H151" s="115">
        <v>8.45</v>
      </c>
      <c r="I151" s="115">
        <v>137</v>
      </c>
    </row>
    <row r="152" spans="1:20" ht="12.75">
      <c r="A152" s="533"/>
      <c r="B152" s="96" t="s">
        <v>739</v>
      </c>
      <c r="C152" s="115">
        <v>120</v>
      </c>
      <c r="D152" s="115">
        <v>2.4</v>
      </c>
      <c r="E152" s="115">
        <v>6.13</v>
      </c>
      <c r="F152" s="115">
        <v>6.26</v>
      </c>
      <c r="G152" s="115">
        <v>90</v>
      </c>
      <c r="H152" s="115">
        <v>59.94</v>
      </c>
      <c r="I152" s="115">
        <v>517</v>
      </c>
      <c r="M152" s="96" t="s">
        <v>700</v>
      </c>
      <c r="N152" s="115">
        <v>200</v>
      </c>
      <c r="O152" s="115">
        <v>5.56</v>
      </c>
      <c r="P152" s="115">
        <v>5.16</v>
      </c>
      <c r="Q152" s="115">
        <v>18.35</v>
      </c>
      <c r="R152" s="115">
        <v>142.2</v>
      </c>
      <c r="S152" s="115">
        <v>0.91</v>
      </c>
      <c r="T152" s="115">
        <v>314</v>
      </c>
    </row>
    <row r="153" spans="1:20" ht="12.75">
      <c r="A153" s="533"/>
      <c r="B153" s="96" t="s">
        <v>451</v>
      </c>
      <c r="C153" s="115">
        <v>150</v>
      </c>
      <c r="D153" s="115">
        <v>0.33</v>
      </c>
      <c r="E153" s="115">
        <v>0.02</v>
      </c>
      <c r="F153" s="115">
        <v>20.83</v>
      </c>
      <c r="G153" s="115">
        <v>84.75</v>
      </c>
      <c r="H153" s="115">
        <v>0.3</v>
      </c>
      <c r="I153" s="115">
        <v>653</v>
      </c>
      <c r="J153" s="376"/>
      <c r="M153" s="428" t="s">
        <v>446</v>
      </c>
      <c r="N153" s="372">
        <v>150</v>
      </c>
      <c r="O153" s="372">
        <v>2.34</v>
      </c>
      <c r="P153" s="372">
        <v>2</v>
      </c>
      <c r="Q153" s="372">
        <v>10.63</v>
      </c>
      <c r="R153" s="372">
        <v>70</v>
      </c>
      <c r="S153" s="372">
        <v>0.98</v>
      </c>
      <c r="T153" s="372">
        <v>217</v>
      </c>
    </row>
    <row r="154" spans="1:20" ht="12.75">
      <c r="A154" s="533"/>
      <c r="B154" s="375" t="s">
        <v>8</v>
      </c>
      <c r="C154" s="115"/>
      <c r="D154" s="115"/>
      <c r="E154" s="115"/>
      <c r="F154" s="115"/>
      <c r="G154" s="115"/>
      <c r="H154" s="115"/>
      <c r="I154" s="115"/>
      <c r="J154" s="401">
        <f>G156*100/G165</f>
        <v>37.48294702320549</v>
      </c>
      <c r="M154" s="373" t="s">
        <v>445</v>
      </c>
      <c r="N154" s="372">
        <v>150</v>
      </c>
      <c r="O154" s="372">
        <v>2.83</v>
      </c>
      <c r="P154" s="372">
        <v>2.95</v>
      </c>
      <c r="Q154" s="372">
        <v>19.46</v>
      </c>
      <c r="R154" s="372">
        <v>115.44</v>
      </c>
      <c r="S154" s="372">
        <v>0.38</v>
      </c>
      <c r="T154" s="372">
        <v>200</v>
      </c>
    </row>
    <row r="155" spans="1:20" ht="15">
      <c r="A155" s="533"/>
      <c r="B155" s="375" t="s">
        <v>9</v>
      </c>
      <c r="C155" s="115">
        <v>30</v>
      </c>
      <c r="D155" s="115">
        <v>1.98</v>
      </c>
      <c r="E155" s="115">
        <v>0.36</v>
      </c>
      <c r="F155" s="115">
        <v>10.02</v>
      </c>
      <c r="G155" s="115">
        <v>52</v>
      </c>
      <c r="H155" s="115">
        <v>0</v>
      </c>
      <c r="I155" s="115">
        <v>741</v>
      </c>
      <c r="J155" s="369"/>
      <c r="M155" s="430" t="s">
        <v>609</v>
      </c>
      <c r="N155" s="115">
        <v>42</v>
      </c>
      <c r="O155" s="115">
        <v>4.19</v>
      </c>
      <c r="P155" s="115">
        <v>2.54</v>
      </c>
      <c r="Q155" s="115">
        <v>10.19</v>
      </c>
      <c r="R155" s="115">
        <v>64.58</v>
      </c>
      <c r="S155" s="115">
        <v>0</v>
      </c>
      <c r="T155" s="115">
        <v>703</v>
      </c>
    </row>
    <row r="156" spans="1:20" ht="15.75">
      <c r="A156" s="534"/>
      <c r="B156" s="395" t="s">
        <v>24</v>
      </c>
      <c r="C156" s="365">
        <f aca="true" t="shared" si="12" ref="C156:H156">SUM(C149:C155)</f>
        <v>517</v>
      </c>
      <c r="D156" s="365">
        <f t="shared" si="12"/>
        <v>24.049999999999997</v>
      </c>
      <c r="E156" s="365">
        <f t="shared" si="12"/>
        <v>21.27</v>
      </c>
      <c r="F156" s="365">
        <f>SUM(F149:F155)</f>
        <v>63.099999999999994</v>
      </c>
      <c r="G156" s="365">
        <f t="shared" si="12"/>
        <v>557.75</v>
      </c>
      <c r="H156" s="365">
        <f t="shared" si="12"/>
        <v>75.33999999999999</v>
      </c>
      <c r="I156" s="366"/>
      <c r="J156" s="369"/>
      <c r="M156" s="97" t="s">
        <v>460</v>
      </c>
      <c r="N156" s="115">
        <v>150</v>
      </c>
      <c r="O156" s="115">
        <v>3.15</v>
      </c>
      <c r="P156" s="115">
        <v>2.79</v>
      </c>
      <c r="Q156" s="115">
        <v>22.68</v>
      </c>
      <c r="R156" s="115">
        <v>128.55</v>
      </c>
      <c r="S156" s="115">
        <v>1.08</v>
      </c>
      <c r="T156" s="115">
        <v>661</v>
      </c>
    </row>
    <row r="157" spans="1:20" ht="12.75">
      <c r="A157" s="530" t="s">
        <v>681</v>
      </c>
      <c r="B157" s="96" t="s">
        <v>701</v>
      </c>
      <c r="C157" s="115">
        <v>100</v>
      </c>
      <c r="D157" s="115">
        <v>13.61</v>
      </c>
      <c r="E157" s="115">
        <v>10.67</v>
      </c>
      <c r="F157" s="115">
        <v>14.63</v>
      </c>
      <c r="G157" s="115">
        <v>209</v>
      </c>
      <c r="H157" s="115">
        <v>1.33</v>
      </c>
      <c r="I157" s="115">
        <v>458</v>
      </c>
      <c r="M157" s="98" t="s">
        <v>413</v>
      </c>
      <c r="N157" s="115">
        <v>60</v>
      </c>
      <c r="O157" s="115">
        <v>10.64</v>
      </c>
      <c r="P157" s="115">
        <v>9.97</v>
      </c>
      <c r="Q157" s="115">
        <v>3.79</v>
      </c>
      <c r="R157" s="115">
        <v>147</v>
      </c>
      <c r="S157" s="115">
        <v>0.37</v>
      </c>
      <c r="T157" s="115">
        <v>114</v>
      </c>
    </row>
    <row r="158" spans="1:10" ht="12.75" customHeight="1">
      <c r="A158" s="531"/>
      <c r="B158" s="96" t="s">
        <v>575</v>
      </c>
      <c r="C158" s="115">
        <v>30</v>
      </c>
      <c r="D158" s="115">
        <v>0.02</v>
      </c>
      <c r="E158" s="115">
        <v>0.06</v>
      </c>
      <c r="F158" s="115">
        <v>3.81</v>
      </c>
      <c r="G158" s="115">
        <v>15</v>
      </c>
      <c r="H158" s="115">
        <v>0.18</v>
      </c>
      <c r="I158" s="115">
        <v>551</v>
      </c>
      <c r="J158" s="376"/>
    </row>
    <row r="159" spans="1:10" ht="12.75" customHeight="1">
      <c r="A159" s="531"/>
      <c r="B159" s="96"/>
      <c r="C159" s="115"/>
      <c r="D159" s="115"/>
      <c r="E159" s="115"/>
      <c r="F159" s="115"/>
      <c r="G159" s="115"/>
      <c r="H159" s="115"/>
      <c r="I159" s="115"/>
      <c r="J159" s="376"/>
    </row>
    <row r="160" spans="1:10" ht="12.75" customHeight="1">
      <c r="A160" s="531"/>
      <c r="B160" s="99" t="s">
        <v>589</v>
      </c>
      <c r="C160" s="115">
        <v>45</v>
      </c>
      <c r="D160" s="115">
        <v>3.49</v>
      </c>
      <c r="E160" s="115">
        <v>2.12</v>
      </c>
      <c r="F160" s="115">
        <v>23.54</v>
      </c>
      <c r="G160" s="115">
        <v>127</v>
      </c>
      <c r="H160" s="115">
        <v>0</v>
      </c>
      <c r="I160" s="115">
        <v>606</v>
      </c>
      <c r="J160" s="376"/>
    </row>
    <row r="161" spans="1:10" ht="12.75">
      <c r="A161" s="531"/>
      <c r="B161" s="96" t="s">
        <v>443</v>
      </c>
      <c r="C161" s="115">
        <v>150</v>
      </c>
      <c r="D161" s="115">
        <v>4.35</v>
      </c>
      <c r="E161" s="115">
        <v>3.75</v>
      </c>
      <c r="F161" s="115">
        <v>6</v>
      </c>
      <c r="G161" s="115">
        <v>75</v>
      </c>
      <c r="H161" s="115">
        <v>1.05</v>
      </c>
      <c r="I161" s="115">
        <v>202</v>
      </c>
      <c r="J161" s="369"/>
    </row>
    <row r="162" spans="1:10" ht="12.75">
      <c r="A162" s="531"/>
      <c r="B162" s="375" t="s">
        <v>8</v>
      </c>
      <c r="C162" s="115">
        <v>40</v>
      </c>
      <c r="D162" s="115">
        <v>3.16</v>
      </c>
      <c r="E162" s="115">
        <v>0.4</v>
      </c>
      <c r="F162" s="115">
        <v>19.32</v>
      </c>
      <c r="G162" s="115">
        <v>94</v>
      </c>
      <c r="H162" s="115">
        <v>0</v>
      </c>
      <c r="I162" s="115">
        <v>740</v>
      </c>
      <c r="J162" s="401">
        <f>G164*100/G165</f>
        <v>36.437927164467986</v>
      </c>
    </row>
    <row r="163" spans="1:9" ht="12.75">
      <c r="A163" s="531"/>
      <c r="B163" s="375" t="s">
        <v>9</v>
      </c>
      <c r="C163" s="115">
        <v>10</v>
      </c>
      <c r="D163" s="115">
        <v>0.68</v>
      </c>
      <c r="E163" s="115">
        <v>0.11</v>
      </c>
      <c r="F163" s="115">
        <v>4.5</v>
      </c>
      <c r="G163" s="115">
        <v>22.2</v>
      </c>
      <c r="H163" s="115">
        <v>0</v>
      </c>
      <c r="I163" s="115">
        <v>741</v>
      </c>
    </row>
    <row r="164" spans="1:10" ht="15.75">
      <c r="A164" s="531"/>
      <c r="B164" s="363" t="s">
        <v>24</v>
      </c>
      <c r="C164" s="365">
        <f aca="true" t="shared" si="13" ref="C164:H164">SUM(C157:C163)</f>
        <v>375</v>
      </c>
      <c r="D164" s="365">
        <f t="shared" si="13"/>
        <v>25.31</v>
      </c>
      <c r="E164" s="365">
        <f t="shared" si="13"/>
        <v>17.11</v>
      </c>
      <c r="F164" s="365">
        <f>SUM(F157:F163)</f>
        <v>71.80000000000001</v>
      </c>
      <c r="G164" s="365">
        <f t="shared" si="13"/>
        <v>542.2</v>
      </c>
      <c r="H164" s="365">
        <f t="shared" si="13"/>
        <v>2.56</v>
      </c>
      <c r="I164" s="366"/>
      <c r="J164" s="401"/>
    </row>
    <row r="165" spans="1:10" ht="15.75">
      <c r="A165" s="450" t="s">
        <v>53</v>
      </c>
      <c r="B165" s="402"/>
      <c r="C165" s="366"/>
      <c r="D165" s="365">
        <f>D144+D149+D156+D164</f>
        <v>62.14</v>
      </c>
      <c r="E165" s="365">
        <f>E144+E149+E156+E164</f>
        <v>48.19</v>
      </c>
      <c r="F165" s="365">
        <f>F144+F148+F156+F164</f>
        <v>193.07</v>
      </c>
      <c r="G165" s="365">
        <f>G144+G149+G156+G164</f>
        <v>1488.01</v>
      </c>
      <c r="H165" s="365">
        <f>H144+H149+H156+H164</f>
        <v>80.6</v>
      </c>
      <c r="I165" s="366"/>
      <c r="J165" s="401"/>
    </row>
    <row r="166" spans="1:10" ht="15.75">
      <c r="A166" s="367" t="s">
        <v>43</v>
      </c>
      <c r="B166" s="402" t="s">
        <v>976</v>
      </c>
      <c r="C166" s="372"/>
      <c r="D166" s="372"/>
      <c r="E166" s="372"/>
      <c r="F166" s="372"/>
      <c r="G166" s="372"/>
      <c r="H166" s="403"/>
      <c r="I166" s="372"/>
      <c r="J166" s="401"/>
    </row>
    <row r="167" spans="1:21" ht="16.5" thickBot="1">
      <c r="A167" s="533" t="s">
        <v>31</v>
      </c>
      <c r="B167" s="97" t="s">
        <v>870</v>
      </c>
      <c r="C167" s="115">
        <v>30</v>
      </c>
      <c r="D167" s="115">
        <v>1.56</v>
      </c>
      <c r="E167" s="115">
        <v>0.12</v>
      </c>
      <c r="F167" s="115">
        <v>17.36</v>
      </c>
      <c r="G167" s="115">
        <v>75</v>
      </c>
      <c r="H167" s="115">
        <v>0.5</v>
      </c>
      <c r="I167" s="115">
        <v>704</v>
      </c>
      <c r="J167" s="115"/>
      <c r="N167" s="96" t="s">
        <v>438</v>
      </c>
      <c r="O167" s="115">
        <v>180</v>
      </c>
      <c r="P167" s="446">
        <v>2.67</v>
      </c>
      <c r="Q167" s="447">
        <v>2.34</v>
      </c>
      <c r="R167" s="447">
        <v>14.31</v>
      </c>
      <c r="S167" s="447">
        <v>89</v>
      </c>
      <c r="T167" s="447">
        <v>1.2</v>
      </c>
      <c r="U167" s="115">
        <v>212</v>
      </c>
    </row>
    <row r="168" spans="1:20" ht="12.75">
      <c r="A168" s="533"/>
      <c r="B168" s="96" t="s">
        <v>807</v>
      </c>
      <c r="C168" s="115">
        <v>180</v>
      </c>
      <c r="D168" s="115">
        <v>6.42</v>
      </c>
      <c r="E168" s="115">
        <v>6.24</v>
      </c>
      <c r="F168" s="115">
        <v>16.93</v>
      </c>
      <c r="G168" s="115">
        <v>162.01</v>
      </c>
      <c r="H168" s="115">
        <v>1.15</v>
      </c>
      <c r="I168" s="115">
        <v>313</v>
      </c>
      <c r="J168" s="401">
        <f>G170*100/G191</f>
        <v>23.481349683005636</v>
      </c>
      <c r="N168" s="115">
        <v>10</v>
      </c>
      <c r="O168" s="115">
        <v>0.68</v>
      </c>
      <c r="P168" s="115">
        <v>0.11</v>
      </c>
      <c r="Q168" s="115">
        <v>4.5</v>
      </c>
      <c r="R168" s="115">
        <v>22.2</v>
      </c>
      <c r="S168" s="115">
        <v>0</v>
      </c>
      <c r="T168" s="115">
        <v>606</v>
      </c>
    </row>
    <row r="169" spans="1:10" ht="12.75">
      <c r="A169" s="533"/>
      <c r="B169" s="97" t="s">
        <v>460</v>
      </c>
      <c r="C169" s="115">
        <v>150</v>
      </c>
      <c r="D169" s="115">
        <v>3.15</v>
      </c>
      <c r="E169" s="115">
        <v>2.8</v>
      </c>
      <c r="F169" s="115">
        <v>22.69</v>
      </c>
      <c r="G169" s="115">
        <v>128.55</v>
      </c>
      <c r="H169" s="115">
        <v>1.08</v>
      </c>
      <c r="I169" s="115">
        <v>661</v>
      </c>
      <c r="J169" s="401"/>
    </row>
    <row r="170" spans="1:10" ht="15.75">
      <c r="A170" s="434"/>
      <c r="B170" s="37" t="s">
        <v>24</v>
      </c>
      <c r="C170" s="20">
        <f aca="true" t="shared" si="14" ref="C170:H170">SUM(C167:C169)</f>
        <v>360</v>
      </c>
      <c r="D170" s="20">
        <f t="shared" si="14"/>
        <v>11.13</v>
      </c>
      <c r="E170" s="20">
        <f t="shared" si="14"/>
        <v>9.16</v>
      </c>
      <c r="F170" s="20">
        <f t="shared" si="14"/>
        <v>56.980000000000004</v>
      </c>
      <c r="G170" s="20">
        <f t="shared" si="14"/>
        <v>365.56</v>
      </c>
      <c r="H170" s="359">
        <f t="shared" si="14"/>
        <v>2.73</v>
      </c>
      <c r="I170" s="1"/>
      <c r="J170" s="401"/>
    </row>
    <row r="171" spans="1:10" ht="12.75">
      <c r="A171" s="535" t="s">
        <v>32</v>
      </c>
      <c r="B171" s="97" t="s">
        <v>854</v>
      </c>
      <c r="C171" s="115">
        <v>80</v>
      </c>
      <c r="D171" s="115">
        <v>0.32</v>
      </c>
      <c r="E171" s="115">
        <v>0.24</v>
      </c>
      <c r="F171" s="115">
        <v>8.24</v>
      </c>
      <c r="G171" s="115">
        <v>37.6</v>
      </c>
      <c r="H171" s="115">
        <v>4</v>
      </c>
      <c r="I171" s="115">
        <v>200</v>
      </c>
      <c r="J171" s="376">
        <f>G173*100/G191</f>
        <v>5.806745845671598</v>
      </c>
    </row>
    <row r="172" spans="1:10" ht="12.75">
      <c r="A172" s="535"/>
      <c r="B172" s="97" t="s">
        <v>909</v>
      </c>
      <c r="C172" s="115">
        <v>100</v>
      </c>
      <c r="D172" s="115">
        <v>0.5</v>
      </c>
      <c r="E172" s="115">
        <v>0</v>
      </c>
      <c r="F172" s="115">
        <v>12.7</v>
      </c>
      <c r="G172" s="115">
        <v>52.8</v>
      </c>
      <c r="H172" s="115">
        <v>4</v>
      </c>
      <c r="I172" s="115">
        <v>201</v>
      </c>
      <c r="J172" s="401"/>
    </row>
    <row r="173" spans="1:10" ht="15.75">
      <c r="A173" s="535"/>
      <c r="B173" s="37" t="s">
        <v>24</v>
      </c>
      <c r="C173" s="1"/>
      <c r="D173" s="28">
        <f>SUM(D171:D172)</f>
        <v>0.8200000000000001</v>
      </c>
      <c r="E173" s="28">
        <f>SUM(E171:E172)</f>
        <v>0.24</v>
      </c>
      <c r="F173" s="28">
        <f>SUM(F171:F172)</f>
        <v>20.939999999999998</v>
      </c>
      <c r="G173" s="28">
        <f>SUM(G171:G172)</f>
        <v>90.4</v>
      </c>
      <c r="H173" s="360">
        <f>SUM(H171:H172)</f>
        <v>8</v>
      </c>
      <c r="I173" s="1"/>
      <c r="J173" s="401"/>
    </row>
    <row r="174" spans="1:10" ht="15">
      <c r="A174" s="533"/>
      <c r="B174" s="455"/>
      <c r="C174" s="115"/>
      <c r="D174" s="115"/>
      <c r="E174" s="115"/>
      <c r="F174" s="115"/>
      <c r="G174" s="115"/>
      <c r="H174" s="115"/>
      <c r="I174" s="115"/>
      <c r="J174" s="115"/>
    </row>
    <row r="175" spans="1:13" ht="15.75" thickBot="1">
      <c r="A175" s="533"/>
      <c r="B175" t="s">
        <v>729</v>
      </c>
      <c r="C175" s="292">
        <v>40</v>
      </c>
      <c r="D175" s="123">
        <v>0.28</v>
      </c>
      <c r="E175" s="124">
        <v>0.04</v>
      </c>
      <c r="F175" s="124">
        <v>0.76</v>
      </c>
      <c r="G175" s="124">
        <v>4.8</v>
      </c>
      <c r="H175" s="124">
        <v>1.96</v>
      </c>
      <c r="I175" s="436">
        <v>734</v>
      </c>
      <c r="J175" s="115"/>
      <c r="K175" s="115"/>
      <c r="L175" s="115"/>
      <c r="M175" s="115"/>
    </row>
    <row r="176" spans="1:13" ht="12.75">
      <c r="A176" s="533"/>
      <c r="B176" t="s">
        <v>783</v>
      </c>
      <c r="C176" s="433">
        <v>180</v>
      </c>
      <c r="D176" s="433">
        <v>3.64</v>
      </c>
      <c r="E176" s="433">
        <v>4.36</v>
      </c>
      <c r="F176" s="433">
        <v>17.07</v>
      </c>
      <c r="G176" s="433">
        <v>123</v>
      </c>
      <c r="H176" s="433">
        <v>6.16</v>
      </c>
      <c r="I176" s="439">
        <v>64</v>
      </c>
      <c r="J176" s="117"/>
      <c r="K176" s="117"/>
      <c r="L176" s="117"/>
      <c r="M176" s="117"/>
    </row>
    <row r="177" spans="1:13" ht="12.75">
      <c r="A177" s="533"/>
      <c r="B177" s="98" t="s">
        <v>927</v>
      </c>
      <c r="C177" s="372">
        <v>75</v>
      </c>
      <c r="D177" s="372">
        <v>9.32</v>
      </c>
      <c r="E177" s="372">
        <v>7.07</v>
      </c>
      <c r="F177" s="372">
        <v>9.64</v>
      </c>
      <c r="G177" s="372">
        <v>139</v>
      </c>
      <c r="H177" s="372">
        <v>0.09</v>
      </c>
      <c r="I177" s="372">
        <v>107</v>
      </c>
      <c r="J177" s="117"/>
      <c r="K177" s="117"/>
      <c r="L177" s="117"/>
      <c r="M177" s="117"/>
    </row>
    <row r="178" spans="1:10" ht="12.75">
      <c r="A178" s="533"/>
      <c r="B178" s="96" t="s">
        <v>935</v>
      </c>
      <c r="C178" s="115">
        <v>110</v>
      </c>
      <c r="D178" s="115">
        <v>6.4</v>
      </c>
      <c r="E178" s="115">
        <v>4</v>
      </c>
      <c r="F178" s="115">
        <v>33</v>
      </c>
      <c r="G178" s="115">
        <v>193.45</v>
      </c>
      <c r="H178" s="115">
        <v>0</v>
      </c>
      <c r="I178" s="115">
        <v>500</v>
      </c>
      <c r="J178" s="406"/>
    </row>
    <row r="179" spans="1:10" ht="12.75">
      <c r="A179" s="533"/>
      <c r="B179" s="96" t="s">
        <v>840</v>
      </c>
      <c r="C179" s="115">
        <v>150</v>
      </c>
      <c r="D179" s="115">
        <v>0.33</v>
      </c>
      <c r="E179" s="115">
        <v>0.02</v>
      </c>
      <c r="F179" s="115">
        <v>20.83</v>
      </c>
      <c r="G179" s="115">
        <v>84.75</v>
      </c>
      <c r="H179" s="115">
        <v>0.3</v>
      </c>
      <c r="I179" s="115">
        <v>654</v>
      </c>
      <c r="J179" s="406"/>
    </row>
    <row r="180" spans="1:10" ht="12.75">
      <c r="A180" s="533"/>
      <c r="B180" s="97" t="s">
        <v>929</v>
      </c>
      <c r="C180" s="115">
        <v>10</v>
      </c>
      <c r="D180" s="115">
        <v>0.68</v>
      </c>
      <c r="E180" s="115">
        <v>0.11</v>
      </c>
      <c r="F180" s="115">
        <v>4.5</v>
      </c>
      <c r="G180" s="115">
        <v>22.2</v>
      </c>
      <c r="H180" s="115">
        <v>0</v>
      </c>
      <c r="I180" s="115">
        <v>741</v>
      </c>
      <c r="J180" s="401">
        <f>G182*100/G191</f>
        <v>36.43347614673596</v>
      </c>
    </row>
    <row r="181" spans="1:10" ht="12.75">
      <c r="A181" s="533"/>
      <c r="B181" s="394" t="s">
        <v>8</v>
      </c>
      <c r="C181" s="115"/>
      <c r="D181" s="115"/>
      <c r="E181" s="115"/>
      <c r="F181" s="115"/>
      <c r="G181" s="115"/>
      <c r="H181" s="115"/>
      <c r="I181" s="115"/>
      <c r="J181" s="401"/>
    </row>
    <row r="182" spans="1:10" ht="15.75">
      <c r="A182" s="534"/>
      <c r="B182" s="37" t="s">
        <v>24</v>
      </c>
      <c r="C182" s="20">
        <f aca="true" t="shared" si="15" ref="C182:H182">SUM(C174:C181)</f>
        <v>565</v>
      </c>
      <c r="D182" s="20">
        <f t="shared" si="15"/>
        <v>20.65</v>
      </c>
      <c r="E182" s="20">
        <f t="shared" si="15"/>
        <v>15.6</v>
      </c>
      <c r="F182" s="20">
        <f t="shared" si="15"/>
        <v>85.8</v>
      </c>
      <c r="G182" s="20">
        <f t="shared" si="15"/>
        <v>567.2</v>
      </c>
      <c r="H182" s="359">
        <f t="shared" si="15"/>
        <v>8.510000000000002</v>
      </c>
      <c r="I182" s="1"/>
      <c r="J182" s="401"/>
    </row>
    <row r="183" spans="1:9" ht="12.75">
      <c r="A183" s="404" t="s">
        <v>681</v>
      </c>
      <c r="B183" s="96" t="s">
        <v>486</v>
      </c>
      <c r="C183" s="115">
        <v>120</v>
      </c>
      <c r="D183" s="115">
        <v>13.2</v>
      </c>
      <c r="E183" s="115">
        <v>11.53</v>
      </c>
      <c r="F183" s="115">
        <v>4.8</v>
      </c>
      <c r="G183" s="115">
        <v>175.75</v>
      </c>
      <c r="H183" s="115">
        <v>1.45</v>
      </c>
      <c r="I183" s="115">
        <v>154</v>
      </c>
    </row>
    <row r="184" spans="1:10" ht="12.75">
      <c r="A184" s="405"/>
      <c r="B184" s="96" t="s">
        <v>915</v>
      </c>
      <c r="C184" s="115">
        <v>120</v>
      </c>
      <c r="D184" s="115">
        <v>2.45</v>
      </c>
      <c r="E184" s="115">
        <v>3.84</v>
      </c>
      <c r="F184" s="115">
        <v>16.36</v>
      </c>
      <c r="G184" s="115">
        <v>110</v>
      </c>
      <c r="H184" s="115">
        <v>14.41</v>
      </c>
      <c r="I184" s="115">
        <v>513</v>
      </c>
      <c r="J184" s="115"/>
    </row>
    <row r="185" spans="1:10" ht="15">
      <c r="A185" s="405"/>
      <c r="B185" s="99"/>
      <c r="C185" s="115"/>
      <c r="D185" s="115"/>
      <c r="E185" s="115"/>
      <c r="F185" s="115"/>
      <c r="G185" s="115"/>
      <c r="H185" s="115"/>
      <c r="I185" s="115"/>
      <c r="J185" s="117"/>
    </row>
    <row r="186" spans="1:10" ht="12.75">
      <c r="A186" s="405"/>
      <c r="B186" s="97" t="s">
        <v>623</v>
      </c>
      <c r="C186" s="115">
        <v>25</v>
      </c>
      <c r="D186" s="115">
        <v>1.88</v>
      </c>
      <c r="E186" s="115">
        <v>2.45</v>
      </c>
      <c r="F186" s="115">
        <v>18.6</v>
      </c>
      <c r="G186" s="115">
        <v>104</v>
      </c>
      <c r="H186" s="115">
        <v>0</v>
      </c>
      <c r="I186" s="115">
        <v>742</v>
      </c>
      <c r="J186" s="369"/>
    </row>
    <row r="187" spans="1:10" ht="12.75">
      <c r="A187" s="405"/>
      <c r="B187" s="96" t="s">
        <v>975</v>
      </c>
      <c r="C187" s="115">
        <v>150</v>
      </c>
      <c r="D187" s="115">
        <v>0.2</v>
      </c>
      <c r="E187" s="115">
        <v>0</v>
      </c>
      <c r="F187" s="115">
        <v>5</v>
      </c>
      <c r="G187" s="115">
        <v>20.9</v>
      </c>
      <c r="H187" s="115">
        <v>0.87</v>
      </c>
      <c r="I187" s="115">
        <v>216</v>
      </c>
      <c r="J187" s="369"/>
    </row>
    <row r="188" spans="1:10" ht="12.75">
      <c r="A188" s="405"/>
      <c r="B188" s="97" t="s">
        <v>929</v>
      </c>
      <c r="C188" s="115">
        <v>30</v>
      </c>
      <c r="D188" s="115">
        <v>1.98</v>
      </c>
      <c r="E188" s="115">
        <v>0.36</v>
      </c>
      <c r="F188" s="115">
        <v>10.02</v>
      </c>
      <c r="G188" s="115">
        <v>52</v>
      </c>
      <c r="H188" s="115">
        <v>0</v>
      </c>
      <c r="I188" s="115">
        <v>741</v>
      </c>
      <c r="J188" s="401">
        <f>G190*100/G191</f>
        <v>34.27842832458682</v>
      </c>
    </row>
    <row r="189" spans="1:21" ht="12.75">
      <c r="A189" s="405"/>
      <c r="B189" s="390" t="s">
        <v>8</v>
      </c>
      <c r="C189" s="115">
        <v>30</v>
      </c>
      <c r="D189" s="115">
        <v>2.37</v>
      </c>
      <c r="E189" s="115">
        <v>0.3</v>
      </c>
      <c r="F189" s="115">
        <v>14.49</v>
      </c>
      <c r="G189" s="115">
        <v>71</v>
      </c>
      <c r="H189" s="115">
        <v>0</v>
      </c>
      <c r="I189" s="115">
        <v>740</v>
      </c>
      <c r="N189" s="96" t="s">
        <v>450</v>
      </c>
      <c r="O189" s="115">
        <v>150</v>
      </c>
      <c r="P189" s="115">
        <v>0.23</v>
      </c>
      <c r="Q189" s="115">
        <v>0.09</v>
      </c>
      <c r="R189" s="115">
        <v>16.61</v>
      </c>
      <c r="S189" s="115">
        <v>68.1</v>
      </c>
      <c r="T189" s="115">
        <v>19.35</v>
      </c>
      <c r="U189" s="115">
        <v>666</v>
      </c>
    </row>
    <row r="190" spans="1:21" ht="15.75">
      <c r="A190" s="405"/>
      <c r="B190" s="37" t="s">
        <v>24</v>
      </c>
      <c r="C190" s="20">
        <f aca="true" t="shared" si="16" ref="C190:H190">SUM(C183:C189)</f>
        <v>475</v>
      </c>
      <c r="D190" s="20">
        <f t="shared" si="16"/>
        <v>22.08</v>
      </c>
      <c r="E190" s="20">
        <f t="shared" si="16"/>
        <v>18.48</v>
      </c>
      <c r="F190" s="20">
        <f t="shared" si="16"/>
        <v>69.27</v>
      </c>
      <c r="G190" s="20">
        <f t="shared" si="16"/>
        <v>533.65</v>
      </c>
      <c r="H190" s="359">
        <f t="shared" si="16"/>
        <v>16.73</v>
      </c>
      <c r="I190" s="1"/>
      <c r="J190" s="401"/>
      <c r="N190" s="102" t="s">
        <v>614</v>
      </c>
      <c r="O190" s="115">
        <v>24</v>
      </c>
      <c r="P190" s="115">
        <v>1.54</v>
      </c>
      <c r="Q190" s="115">
        <v>3.42</v>
      </c>
      <c r="R190" s="115">
        <v>10.08</v>
      </c>
      <c r="S190" s="115">
        <v>77.28</v>
      </c>
      <c r="T190" s="115">
        <v>0</v>
      </c>
      <c r="U190" s="115">
        <v>700</v>
      </c>
    </row>
    <row r="191" spans="1:20" ht="15.75">
      <c r="A191" s="367" t="s">
        <v>54</v>
      </c>
      <c r="B191" s="402"/>
      <c r="C191" s="366"/>
      <c r="D191" s="411">
        <f>D170+D173+D182+D190</f>
        <v>54.68</v>
      </c>
      <c r="E191" s="411">
        <f>E170+E173+E182+E190</f>
        <v>43.480000000000004</v>
      </c>
      <c r="F191" s="411">
        <f>F170+F173+F182+F190</f>
        <v>232.99</v>
      </c>
      <c r="G191" s="411">
        <f>G170+G173+G182+G190</f>
        <v>1556.81</v>
      </c>
      <c r="H191" s="411">
        <f>H170+H173+H182+H190</f>
        <v>35.97</v>
      </c>
      <c r="I191" s="366"/>
      <c r="J191" s="401"/>
      <c r="N191" s="115">
        <v>20</v>
      </c>
      <c r="O191" s="115">
        <v>1.36</v>
      </c>
      <c r="P191" s="115">
        <v>0.22</v>
      </c>
      <c r="Q191" s="115">
        <v>9</v>
      </c>
      <c r="R191" s="115">
        <v>44.4</v>
      </c>
      <c r="S191" s="115">
        <v>0</v>
      </c>
      <c r="T191" s="115">
        <v>606</v>
      </c>
    </row>
    <row r="192" spans="1:20" ht="16.5" customHeight="1">
      <c r="A192" s="367" t="s">
        <v>42</v>
      </c>
      <c r="B192" s="402" t="s">
        <v>985</v>
      </c>
      <c r="C192" s="366"/>
      <c r="D192" s="366"/>
      <c r="E192" s="366"/>
      <c r="F192" s="366"/>
      <c r="G192" s="366"/>
      <c r="H192" s="366"/>
      <c r="I192" s="366"/>
      <c r="N192" s="115">
        <v>200</v>
      </c>
      <c r="O192" s="115">
        <v>5.49</v>
      </c>
      <c r="P192" s="115">
        <v>5.05</v>
      </c>
      <c r="Q192" s="115">
        <v>16.1</v>
      </c>
      <c r="R192" s="115">
        <v>131.8</v>
      </c>
      <c r="S192" s="115">
        <v>0.98</v>
      </c>
      <c r="T192" s="115">
        <v>313</v>
      </c>
    </row>
    <row r="193" spans="1:14" ht="15">
      <c r="A193" s="533" t="s">
        <v>31</v>
      </c>
      <c r="B193" s="102" t="s">
        <v>614</v>
      </c>
      <c r="C193" s="115">
        <v>24</v>
      </c>
      <c r="D193" s="115">
        <v>1.54</v>
      </c>
      <c r="E193" s="115">
        <v>3.48</v>
      </c>
      <c r="F193" s="115">
        <v>9.98</v>
      </c>
      <c r="G193" s="115">
        <v>74</v>
      </c>
      <c r="H193" s="115">
        <v>0</v>
      </c>
      <c r="I193" s="115">
        <v>700</v>
      </c>
      <c r="J193" s="401"/>
      <c r="N193" s="96" t="s">
        <v>555</v>
      </c>
    </row>
    <row r="194" spans="1:10" ht="12.75">
      <c r="A194" s="533"/>
      <c r="B194" s="96" t="s">
        <v>525</v>
      </c>
      <c r="C194" s="115" t="s">
        <v>737</v>
      </c>
      <c r="D194" s="115">
        <v>6.34</v>
      </c>
      <c r="E194" s="115">
        <v>7.76</v>
      </c>
      <c r="F194" s="115">
        <v>15.99</v>
      </c>
      <c r="G194" s="115">
        <v>201.83</v>
      </c>
      <c r="H194" s="115">
        <v>1.09</v>
      </c>
      <c r="I194" s="115">
        <v>318</v>
      </c>
      <c r="J194" s="401">
        <f>G196*100/G217</f>
        <v>24.386217351645104</v>
      </c>
    </row>
    <row r="195" spans="1:10" ht="15">
      <c r="A195" s="533"/>
      <c r="B195" s="99" t="s">
        <v>444</v>
      </c>
      <c r="C195" s="115">
        <v>150</v>
      </c>
      <c r="D195" s="115">
        <v>2.75</v>
      </c>
      <c r="E195" s="115">
        <v>1.95</v>
      </c>
      <c r="F195" s="115">
        <v>18.82</v>
      </c>
      <c r="G195" s="115">
        <v>103.8</v>
      </c>
      <c r="H195" s="115">
        <v>1.29</v>
      </c>
      <c r="I195" s="115">
        <v>201</v>
      </c>
      <c r="J195" s="401"/>
    </row>
    <row r="196" spans="1:9" ht="15.75">
      <c r="A196" s="533"/>
      <c r="B196" s="363" t="s">
        <v>24</v>
      </c>
      <c r="C196" s="365">
        <f aca="true" t="shared" si="17" ref="C196:H196">SUM(C193:C195)</f>
        <v>174</v>
      </c>
      <c r="D196" s="365">
        <f t="shared" si="17"/>
        <v>10.629999999999999</v>
      </c>
      <c r="E196" s="365">
        <f t="shared" si="17"/>
        <v>13.19</v>
      </c>
      <c r="F196" s="365">
        <f t="shared" si="17"/>
        <v>44.79</v>
      </c>
      <c r="G196" s="365">
        <f t="shared" si="17"/>
        <v>379.63000000000005</v>
      </c>
      <c r="H196" s="365">
        <f t="shared" si="17"/>
        <v>2.38</v>
      </c>
      <c r="I196" s="366"/>
    </row>
    <row r="197" spans="1:9" ht="12.75">
      <c r="A197" s="453"/>
      <c r="B197" s="97"/>
      <c r="C197" s="115"/>
      <c r="D197" s="115"/>
      <c r="E197" s="115"/>
      <c r="F197" s="115"/>
      <c r="G197" s="115"/>
      <c r="H197" s="115"/>
      <c r="I197" s="115"/>
    </row>
    <row r="198" spans="1:10" ht="12.75">
      <c r="A198" s="535" t="s">
        <v>32</v>
      </c>
      <c r="B198" s="97" t="s">
        <v>857</v>
      </c>
      <c r="C198" s="115">
        <v>100</v>
      </c>
      <c r="D198" s="115">
        <v>0.8</v>
      </c>
      <c r="E198" s="115">
        <v>0.2</v>
      </c>
      <c r="F198" s="115">
        <v>7.5</v>
      </c>
      <c r="G198" s="115">
        <v>38</v>
      </c>
      <c r="H198" s="115">
        <v>38</v>
      </c>
      <c r="I198" s="115">
        <v>200</v>
      </c>
      <c r="J198" s="401">
        <f>G200*100/G217</f>
        <v>5.395891414108971</v>
      </c>
    </row>
    <row r="199" spans="1:10" ht="12.75">
      <c r="A199" s="535"/>
      <c r="B199" s="97" t="s">
        <v>11</v>
      </c>
      <c r="C199" s="115">
        <v>100</v>
      </c>
      <c r="D199" s="115">
        <v>0.5</v>
      </c>
      <c r="E199" s="115">
        <v>0.1</v>
      </c>
      <c r="F199" s="115">
        <v>10.1</v>
      </c>
      <c r="G199" s="115">
        <v>46</v>
      </c>
      <c r="H199" s="115">
        <v>2</v>
      </c>
      <c r="I199" s="115">
        <v>608</v>
      </c>
      <c r="J199" s="401"/>
    </row>
    <row r="200" spans="1:10" ht="15.75">
      <c r="A200" s="535"/>
      <c r="B200" s="38" t="s">
        <v>24</v>
      </c>
      <c r="C200" s="1"/>
      <c r="D200" s="20">
        <f>SUM(D198:D199)</f>
        <v>1.3</v>
      </c>
      <c r="E200" s="20">
        <f>SUM(E198:E199)</f>
        <v>0.30000000000000004</v>
      </c>
      <c r="F200" s="20">
        <f>SUM(F198:F199)</f>
        <v>17.6</v>
      </c>
      <c r="G200" s="20">
        <f>SUM(G198:G199)</f>
        <v>84</v>
      </c>
      <c r="H200" s="20">
        <f>SUM(H198:H199)</f>
        <v>40</v>
      </c>
      <c r="I200" s="1"/>
      <c r="J200" s="429"/>
    </row>
    <row r="201" spans="1:10" ht="15">
      <c r="A201" s="535" t="s">
        <v>33</v>
      </c>
      <c r="B201" s="99" t="s">
        <v>15</v>
      </c>
      <c r="C201" s="115">
        <v>40</v>
      </c>
      <c r="D201" s="115">
        <v>0.4</v>
      </c>
      <c r="E201" s="115">
        <v>4.06</v>
      </c>
      <c r="F201" s="115">
        <v>1.84</v>
      </c>
      <c r="G201" s="115">
        <v>45.57</v>
      </c>
      <c r="H201" s="115">
        <v>9.1</v>
      </c>
      <c r="I201" s="115">
        <v>14</v>
      </c>
      <c r="J201" s="401"/>
    </row>
    <row r="202" spans="1:9" ht="12.75">
      <c r="A202" s="535"/>
      <c r="B202" t="s">
        <v>791</v>
      </c>
      <c r="C202" s="433">
        <v>180</v>
      </c>
      <c r="D202" s="433">
        <v>6.19</v>
      </c>
      <c r="E202" s="433">
        <v>6.05</v>
      </c>
      <c r="F202" s="433">
        <v>10.32</v>
      </c>
      <c r="G202" s="433">
        <v>120</v>
      </c>
      <c r="H202" s="433">
        <v>6.56</v>
      </c>
      <c r="I202" s="433">
        <v>71</v>
      </c>
    </row>
    <row r="203" spans="1:9" ht="12.75">
      <c r="A203" s="535"/>
      <c r="B203" s="98" t="s">
        <v>927</v>
      </c>
      <c r="C203" s="372">
        <v>60</v>
      </c>
      <c r="D203" s="372">
        <v>9.32</v>
      </c>
      <c r="E203" s="372">
        <v>7.07</v>
      </c>
      <c r="F203" s="372">
        <v>9.64</v>
      </c>
      <c r="G203" s="372">
        <v>139</v>
      </c>
      <c r="H203" s="372">
        <v>0.09</v>
      </c>
      <c r="I203" s="372">
        <v>107</v>
      </c>
    </row>
    <row r="204" spans="1:10" ht="12.75">
      <c r="A204" s="535"/>
      <c r="B204" s="96" t="s">
        <v>558</v>
      </c>
      <c r="C204" s="115">
        <v>120</v>
      </c>
      <c r="D204" s="115">
        <v>2.29</v>
      </c>
      <c r="E204" s="115">
        <v>3.46</v>
      </c>
      <c r="F204" s="115">
        <v>18.41</v>
      </c>
      <c r="G204" s="115">
        <v>114</v>
      </c>
      <c r="H204" s="115">
        <v>16.8</v>
      </c>
      <c r="I204" s="115">
        <v>512</v>
      </c>
      <c r="J204" s="401"/>
    </row>
    <row r="205" spans="1:24" ht="12.75">
      <c r="A205" s="535"/>
      <c r="B205" s="98" t="s">
        <v>927</v>
      </c>
      <c r="C205" s="372">
        <v>75</v>
      </c>
      <c r="D205" s="372">
        <v>9.32</v>
      </c>
      <c r="E205" s="372">
        <v>7.07</v>
      </c>
      <c r="F205" s="372">
        <v>9.64</v>
      </c>
      <c r="G205" s="372">
        <v>139</v>
      </c>
      <c r="H205" s="372">
        <v>0.09</v>
      </c>
      <c r="I205" s="372">
        <v>107</v>
      </c>
      <c r="J205" s="401"/>
      <c r="M205" s="126"/>
      <c r="N205" s="126"/>
      <c r="O205" s="126"/>
      <c r="P205" s="126"/>
      <c r="Q205" s="125"/>
      <c r="R205" s="126"/>
      <c r="S205" s="126"/>
      <c r="T205" s="126"/>
      <c r="U205" s="126"/>
      <c r="V205" s="126"/>
      <c r="W205" s="126"/>
      <c r="X205" s="126"/>
    </row>
    <row r="206" spans="1:10" ht="12.75">
      <c r="A206" s="535"/>
      <c r="B206" s="375" t="s">
        <v>8</v>
      </c>
      <c r="C206" s="115"/>
      <c r="D206" s="115"/>
      <c r="E206" s="115"/>
      <c r="F206" s="115"/>
      <c r="G206" s="115"/>
      <c r="H206" s="115"/>
      <c r="I206" s="115"/>
      <c r="J206" s="376">
        <f>G208*100/G217</f>
        <v>37.24257101378521</v>
      </c>
    </row>
    <row r="207" spans="1:10" ht="12.75">
      <c r="A207" s="535"/>
      <c r="B207" s="375" t="s">
        <v>9</v>
      </c>
      <c r="C207" s="115">
        <v>10</v>
      </c>
      <c r="D207" s="115">
        <v>0.68</v>
      </c>
      <c r="E207" s="115">
        <v>0.11</v>
      </c>
      <c r="F207" s="115">
        <v>4.5</v>
      </c>
      <c r="G207" s="115">
        <v>22.2</v>
      </c>
      <c r="H207" s="115">
        <v>0</v>
      </c>
      <c r="I207" s="115">
        <v>741</v>
      </c>
      <c r="J207" s="401"/>
    </row>
    <row r="208" spans="1:9" ht="15.75">
      <c r="A208" s="535"/>
      <c r="B208" s="363" t="s">
        <v>24</v>
      </c>
      <c r="C208" s="365">
        <f aca="true" t="shared" si="18" ref="C208:H208">SUM(C201:C207)</f>
        <v>485</v>
      </c>
      <c r="D208" s="365">
        <f>SUM(D201:D207)</f>
        <v>28.2</v>
      </c>
      <c r="E208" s="365">
        <f t="shared" si="18"/>
        <v>27.82</v>
      </c>
      <c r="F208" s="365">
        <f t="shared" si="18"/>
        <v>54.35</v>
      </c>
      <c r="G208" s="365">
        <f t="shared" si="18"/>
        <v>579.77</v>
      </c>
      <c r="H208" s="365">
        <f t="shared" si="18"/>
        <v>32.64</v>
      </c>
      <c r="I208" s="366"/>
    </row>
    <row r="209" spans="1:10" ht="12.75">
      <c r="A209" s="548"/>
      <c r="B209" s="105" t="s">
        <v>533</v>
      </c>
      <c r="C209" s="115">
        <v>65</v>
      </c>
      <c r="D209" s="115">
        <v>5.82</v>
      </c>
      <c r="E209" s="115">
        <v>9.02</v>
      </c>
      <c r="F209" s="115">
        <v>1.52</v>
      </c>
      <c r="G209" s="115">
        <v>110.54</v>
      </c>
      <c r="H209" s="115">
        <v>0.25</v>
      </c>
      <c r="I209" s="115">
        <v>400</v>
      </c>
      <c r="J209" s="369"/>
    </row>
    <row r="210" spans="1:10" ht="15">
      <c r="A210" s="548"/>
      <c r="B210" s="99" t="s">
        <v>462</v>
      </c>
      <c r="C210" s="115">
        <v>40</v>
      </c>
      <c r="D210" s="115">
        <v>1.22</v>
      </c>
      <c r="E210" s="115">
        <v>4.55</v>
      </c>
      <c r="F210" s="115">
        <v>4.3</v>
      </c>
      <c r="G210" s="115">
        <v>62.8</v>
      </c>
      <c r="H210" s="115">
        <v>4.78</v>
      </c>
      <c r="I210" s="115">
        <v>19</v>
      </c>
      <c r="J210" s="369"/>
    </row>
    <row r="211" spans="1:10" ht="12.75">
      <c r="A211" s="548"/>
      <c r="B211" s="96"/>
      <c r="C211" s="115"/>
      <c r="D211" s="115"/>
      <c r="E211" s="115"/>
      <c r="F211" s="115"/>
      <c r="G211" s="115"/>
      <c r="H211" s="115"/>
      <c r="I211" s="115"/>
      <c r="J211" s="369"/>
    </row>
    <row r="212" spans="1:10" ht="12.75">
      <c r="A212" s="548"/>
      <c r="B212" s="96" t="s">
        <v>944</v>
      </c>
      <c r="C212" s="115">
        <v>45</v>
      </c>
      <c r="D212" s="115">
        <v>2.81</v>
      </c>
      <c r="E212" s="115">
        <v>3.86</v>
      </c>
      <c r="F212" s="115">
        <v>17.25</v>
      </c>
      <c r="G212" s="115">
        <v>115</v>
      </c>
      <c r="H212" s="115">
        <v>0.13</v>
      </c>
      <c r="I212" s="115">
        <v>603</v>
      </c>
      <c r="J212" s="369"/>
    </row>
    <row r="213" spans="1:256" ht="15">
      <c r="A213" s="548" t="s">
        <v>681</v>
      </c>
      <c r="B213" s="96" t="s">
        <v>441</v>
      </c>
      <c r="C213" s="115">
        <v>180</v>
      </c>
      <c r="D213" s="115">
        <v>5.48</v>
      </c>
      <c r="E213" s="115">
        <v>4.88</v>
      </c>
      <c r="F213" s="115">
        <v>9.07</v>
      </c>
      <c r="G213" s="115">
        <v>102</v>
      </c>
      <c r="H213" s="115">
        <v>2.46</v>
      </c>
      <c r="I213" s="115">
        <v>203</v>
      </c>
      <c r="J213" s="369"/>
      <c r="K213" s="115"/>
      <c r="L213" s="115"/>
      <c r="M213" s="115"/>
      <c r="N213" s="115"/>
      <c r="O213" s="115"/>
      <c r="P213" s="115"/>
      <c r="Q213" s="99"/>
      <c r="R213" s="115"/>
      <c r="S213" s="115"/>
      <c r="T213" s="115"/>
      <c r="U213" s="115"/>
      <c r="V213" s="115"/>
      <c r="W213" s="115"/>
      <c r="X213" s="115"/>
      <c r="Y213" s="99"/>
      <c r="Z213" s="115"/>
      <c r="AA213" s="115">
        <v>0.36</v>
      </c>
      <c r="AB213" s="115">
        <v>4.06</v>
      </c>
      <c r="AC213" s="115">
        <v>3.3</v>
      </c>
      <c r="AD213" s="115">
        <v>51.24</v>
      </c>
      <c r="AE213" s="115">
        <v>3.14</v>
      </c>
      <c r="AF213" s="115">
        <v>10</v>
      </c>
      <c r="AG213" s="99" t="s">
        <v>469</v>
      </c>
      <c r="AH213" s="115">
        <v>40</v>
      </c>
      <c r="AI213" s="115">
        <v>0.36</v>
      </c>
      <c r="AJ213" s="115">
        <v>4.06</v>
      </c>
      <c r="AK213" s="115">
        <v>3.3</v>
      </c>
      <c r="AL213" s="115">
        <v>51.24</v>
      </c>
      <c r="AM213" s="115">
        <v>3.14</v>
      </c>
      <c r="AN213" s="115">
        <v>10</v>
      </c>
      <c r="AO213" s="99" t="s">
        <v>469</v>
      </c>
      <c r="AP213" s="115">
        <v>40</v>
      </c>
      <c r="AQ213" s="115">
        <v>0.36</v>
      </c>
      <c r="AR213" s="115">
        <v>4.06</v>
      </c>
      <c r="AS213" s="115">
        <v>3.3</v>
      </c>
      <c r="AT213" s="115">
        <v>51.24</v>
      </c>
      <c r="AU213" s="115">
        <v>3.14</v>
      </c>
      <c r="AV213" s="115">
        <v>10</v>
      </c>
      <c r="AW213" s="99" t="s">
        <v>469</v>
      </c>
      <c r="AX213" s="115">
        <v>40</v>
      </c>
      <c r="AY213" s="115">
        <v>0.36</v>
      </c>
      <c r="AZ213" s="115">
        <v>4.06</v>
      </c>
      <c r="BA213" s="115">
        <v>3.3</v>
      </c>
      <c r="BB213" s="115">
        <v>51.24</v>
      </c>
      <c r="BC213" s="115">
        <v>3.14</v>
      </c>
      <c r="BD213" s="115">
        <v>10</v>
      </c>
      <c r="BE213" s="99" t="s">
        <v>469</v>
      </c>
      <c r="BF213" s="115">
        <v>40</v>
      </c>
      <c r="BG213" s="115">
        <v>0.36</v>
      </c>
      <c r="BH213" s="115">
        <v>4.06</v>
      </c>
      <c r="BI213" s="115">
        <v>3.3</v>
      </c>
      <c r="BJ213" s="115">
        <v>51.24</v>
      </c>
      <c r="BK213" s="115">
        <v>3.14</v>
      </c>
      <c r="BL213" s="115">
        <v>10</v>
      </c>
      <c r="BM213" s="99" t="s">
        <v>469</v>
      </c>
      <c r="BN213" s="115">
        <v>40</v>
      </c>
      <c r="BO213" s="115">
        <v>0.36</v>
      </c>
      <c r="BP213" s="115">
        <v>4.06</v>
      </c>
      <c r="BQ213" s="115">
        <v>3.3</v>
      </c>
      <c r="BR213" s="115">
        <v>51.24</v>
      </c>
      <c r="BS213" s="115">
        <v>3.14</v>
      </c>
      <c r="BT213" s="115">
        <v>10</v>
      </c>
      <c r="BU213" s="99" t="s">
        <v>469</v>
      </c>
      <c r="BV213" s="115">
        <v>40</v>
      </c>
      <c r="BW213" s="115">
        <v>0.36</v>
      </c>
      <c r="BX213" s="115">
        <v>4.06</v>
      </c>
      <c r="BY213" s="115">
        <v>3.3</v>
      </c>
      <c r="BZ213" s="115">
        <v>51.24</v>
      </c>
      <c r="CA213" s="115">
        <v>3.14</v>
      </c>
      <c r="CB213" s="115">
        <v>10</v>
      </c>
      <c r="CC213" s="99" t="s">
        <v>469</v>
      </c>
      <c r="CD213" s="115">
        <v>40</v>
      </c>
      <c r="CE213" s="115">
        <v>0.36</v>
      </c>
      <c r="CF213" s="115">
        <v>4.06</v>
      </c>
      <c r="CG213" s="115">
        <v>3.3</v>
      </c>
      <c r="CH213" s="115">
        <v>51.24</v>
      </c>
      <c r="CI213" s="115">
        <v>3.14</v>
      </c>
      <c r="CJ213" s="115">
        <v>10</v>
      </c>
      <c r="CK213" s="99" t="s">
        <v>469</v>
      </c>
      <c r="CL213" s="115">
        <v>40</v>
      </c>
      <c r="CM213" s="115">
        <v>0.36</v>
      </c>
      <c r="CN213" s="115">
        <v>4.06</v>
      </c>
      <c r="CO213" s="115">
        <v>3.3</v>
      </c>
      <c r="CP213" s="115">
        <v>51.24</v>
      </c>
      <c r="CQ213" s="115">
        <v>3.14</v>
      </c>
      <c r="CR213" s="115">
        <v>10</v>
      </c>
      <c r="CS213" s="99" t="s">
        <v>469</v>
      </c>
      <c r="CT213" s="115">
        <v>40</v>
      </c>
      <c r="CU213" s="115">
        <v>0.36</v>
      </c>
      <c r="CV213" s="115">
        <v>4.06</v>
      </c>
      <c r="CW213" s="115">
        <v>3.3</v>
      </c>
      <c r="CX213" s="115">
        <v>51.24</v>
      </c>
      <c r="CY213" s="115">
        <v>3.14</v>
      </c>
      <c r="CZ213" s="115">
        <v>10</v>
      </c>
      <c r="DA213" s="99" t="s">
        <v>469</v>
      </c>
      <c r="DB213" s="115">
        <v>40</v>
      </c>
      <c r="DC213" s="115">
        <v>0.36</v>
      </c>
      <c r="DD213" s="115">
        <v>4.06</v>
      </c>
      <c r="DE213" s="115">
        <v>3.3</v>
      </c>
      <c r="DF213" s="115">
        <v>51.24</v>
      </c>
      <c r="DG213" s="115">
        <v>3.14</v>
      </c>
      <c r="DH213" s="115">
        <v>10</v>
      </c>
      <c r="DI213" s="99" t="s">
        <v>469</v>
      </c>
      <c r="DJ213" s="115">
        <v>40</v>
      </c>
      <c r="DK213" s="115">
        <v>0.36</v>
      </c>
      <c r="DL213" s="115">
        <v>4.06</v>
      </c>
      <c r="DM213" s="115">
        <v>3.3</v>
      </c>
      <c r="DN213" s="115">
        <v>51.24</v>
      </c>
      <c r="DO213" s="115">
        <v>3.14</v>
      </c>
      <c r="DP213" s="115">
        <v>10</v>
      </c>
      <c r="DQ213" s="99" t="s">
        <v>469</v>
      </c>
      <c r="DR213" s="115">
        <v>40</v>
      </c>
      <c r="DS213" s="115">
        <v>0.36</v>
      </c>
      <c r="DT213" s="115">
        <v>4.06</v>
      </c>
      <c r="DU213" s="115">
        <v>3.3</v>
      </c>
      <c r="DV213" s="115">
        <v>51.24</v>
      </c>
      <c r="DW213" s="115">
        <v>3.14</v>
      </c>
      <c r="DX213" s="115">
        <v>10</v>
      </c>
      <c r="DY213" s="99" t="s">
        <v>469</v>
      </c>
      <c r="DZ213" s="115">
        <v>40</v>
      </c>
      <c r="EA213" s="115">
        <v>0.36</v>
      </c>
      <c r="EB213" s="115">
        <v>4.06</v>
      </c>
      <c r="EC213" s="115">
        <v>3.3</v>
      </c>
      <c r="ED213" s="115">
        <v>51.24</v>
      </c>
      <c r="EE213" s="115">
        <v>3.14</v>
      </c>
      <c r="EF213" s="115">
        <v>10</v>
      </c>
      <c r="EG213" s="99" t="s">
        <v>469</v>
      </c>
      <c r="EH213" s="115">
        <v>40</v>
      </c>
      <c r="EI213" s="115">
        <v>0.36</v>
      </c>
      <c r="EJ213" s="115">
        <v>4.06</v>
      </c>
      <c r="EK213" s="115">
        <v>3.3</v>
      </c>
      <c r="EL213" s="115">
        <v>51.24</v>
      </c>
      <c r="EM213" s="115">
        <v>3.14</v>
      </c>
      <c r="EN213" s="115">
        <v>10</v>
      </c>
      <c r="EO213" s="99" t="s">
        <v>469</v>
      </c>
      <c r="EP213" s="115">
        <v>40</v>
      </c>
      <c r="EQ213" s="115">
        <v>0.36</v>
      </c>
      <c r="ER213" s="115">
        <v>4.06</v>
      </c>
      <c r="ES213" s="115">
        <v>3.3</v>
      </c>
      <c r="ET213" s="115">
        <v>51.24</v>
      </c>
      <c r="EU213" s="115">
        <v>3.14</v>
      </c>
      <c r="EV213" s="115">
        <v>10</v>
      </c>
      <c r="EW213" s="99" t="s">
        <v>469</v>
      </c>
      <c r="EX213" s="115">
        <v>40</v>
      </c>
      <c r="EY213" s="115">
        <v>0.36</v>
      </c>
      <c r="EZ213" s="115">
        <v>4.06</v>
      </c>
      <c r="FA213" s="115">
        <v>3.3</v>
      </c>
      <c r="FB213" s="115">
        <v>51.24</v>
      </c>
      <c r="FC213" s="115">
        <v>3.14</v>
      </c>
      <c r="FD213" s="115">
        <v>10</v>
      </c>
      <c r="FE213" s="99" t="s">
        <v>469</v>
      </c>
      <c r="FF213" s="115">
        <v>40</v>
      </c>
      <c r="FG213" s="115">
        <v>0.36</v>
      </c>
      <c r="FH213" s="115">
        <v>4.06</v>
      </c>
      <c r="FI213" s="115">
        <v>3.3</v>
      </c>
      <c r="FJ213" s="115">
        <v>51.24</v>
      </c>
      <c r="FK213" s="115">
        <v>3.14</v>
      </c>
      <c r="FL213" s="115">
        <v>10</v>
      </c>
      <c r="FM213" s="99" t="s">
        <v>469</v>
      </c>
      <c r="FN213" s="115">
        <v>40</v>
      </c>
      <c r="FO213" s="115">
        <v>0.36</v>
      </c>
      <c r="FP213" s="115">
        <v>4.06</v>
      </c>
      <c r="FQ213" s="115">
        <v>3.3</v>
      </c>
      <c r="FR213" s="115">
        <v>51.24</v>
      </c>
      <c r="FS213" s="115">
        <v>3.14</v>
      </c>
      <c r="FT213" s="115">
        <v>10</v>
      </c>
      <c r="FU213" s="99" t="s">
        <v>469</v>
      </c>
      <c r="FV213" s="115">
        <v>40</v>
      </c>
      <c r="FW213" s="115">
        <v>0.36</v>
      </c>
      <c r="FX213" s="115">
        <v>4.06</v>
      </c>
      <c r="FY213" s="115">
        <v>3.3</v>
      </c>
      <c r="FZ213" s="115">
        <v>51.24</v>
      </c>
      <c r="GA213" s="115">
        <v>3.14</v>
      </c>
      <c r="GB213" s="115">
        <v>10</v>
      </c>
      <c r="GC213" s="99" t="s">
        <v>469</v>
      </c>
      <c r="GD213" s="115">
        <v>40</v>
      </c>
      <c r="GE213" s="115">
        <v>0.36</v>
      </c>
      <c r="GF213" s="115">
        <v>4.06</v>
      </c>
      <c r="GG213" s="115">
        <v>3.3</v>
      </c>
      <c r="GH213" s="115">
        <v>51.24</v>
      </c>
      <c r="GI213" s="115">
        <v>3.14</v>
      </c>
      <c r="GJ213" s="115">
        <v>10</v>
      </c>
      <c r="GK213" s="99" t="s">
        <v>469</v>
      </c>
      <c r="GL213" s="115">
        <v>40</v>
      </c>
      <c r="GM213" s="115">
        <v>0.36</v>
      </c>
      <c r="GN213" s="115">
        <v>4.06</v>
      </c>
      <c r="GO213" s="115">
        <v>3.3</v>
      </c>
      <c r="GP213" s="115">
        <v>51.24</v>
      </c>
      <c r="GQ213" s="115">
        <v>3.14</v>
      </c>
      <c r="GR213" s="115">
        <v>10</v>
      </c>
      <c r="GS213" s="99" t="s">
        <v>469</v>
      </c>
      <c r="GT213" s="115">
        <v>40</v>
      </c>
      <c r="GU213" s="115">
        <v>0.36</v>
      </c>
      <c r="GV213" s="115">
        <v>4.06</v>
      </c>
      <c r="GW213" s="115">
        <v>3.3</v>
      </c>
      <c r="GX213" s="115">
        <v>51.24</v>
      </c>
      <c r="GY213" s="115">
        <v>3.14</v>
      </c>
      <c r="GZ213" s="115">
        <v>10</v>
      </c>
      <c r="HA213" s="99" t="s">
        <v>469</v>
      </c>
      <c r="HB213" s="115">
        <v>40</v>
      </c>
      <c r="HC213" s="115">
        <v>0.36</v>
      </c>
      <c r="HD213" s="115">
        <v>4.06</v>
      </c>
      <c r="HE213" s="115">
        <v>3.3</v>
      </c>
      <c r="HF213" s="115">
        <v>51.24</v>
      </c>
      <c r="HG213" s="115">
        <v>3.14</v>
      </c>
      <c r="HH213" s="115">
        <v>10</v>
      </c>
      <c r="HI213" s="99" t="s">
        <v>469</v>
      </c>
      <c r="HJ213" s="115">
        <v>40</v>
      </c>
      <c r="HK213" s="115">
        <v>0.36</v>
      </c>
      <c r="HL213" s="115">
        <v>4.06</v>
      </c>
      <c r="HM213" s="115">
        <v>3.3</v>
      </c>
      <c r="HN213" s="115">
        <v>51.24</v>
      </c>
      <c r="HO213" s="115">
        <v>3.14</v>
      </c>
      <c r="HP213" s="115">
        <v>10</v>
      </c>
      <c r="HQ213" s="99" t="s">
        <v>469</v>
      </c>
      <c r="HR213" s="115">
        <v>40</v>
      </c>
      <c r="HS213" s="115">
        <v>0.36</v>
      </c>
      <c r="HT213" s="115">
        <v>4.06</v>
      </c>
      <c r="HU213" s="115">
        <v>3.3</v>
      </c>
      <c r="HV213" s="115">
        <v>51.24</v>
      </c>
      <c r="HW213" s="115">
        <v>3.14</v>
      </c>
      <c r="HX213" s="115">
        <v>10</v>
      </c>
      <c r="HY213" s="99" t="s">
        <v>469</v>
      </c>
      <c r="HZ213" s="115">
        <v>40</v>
      </c>
      <c r="IA213" s="115">
        <v>0.36</v>
      </c>
      <c r="IB213" s="115">
        <v>4.06</v>
      </c>
      <c r="IC213" s="115">
        <v>3.3</v>
      </c>
      <c r="ID213" s="115">
        <v>51.24</v>
      </c>
      <c r="IE213" s="115">
        <v>3.14</v>
      </c>
      <c r="IF213" s="115">
        <v>10</v>
      </c>
      <c r="IG213" s="99" t="s">
        <v>469</v>
      </c>
      <c r="IH213" s="115">
        <v>40</v>
      </c>
      <c r="II213" s="115">
        <v>0.36</v>
      </c>
      <c r="IJ213" s="115">
        <v>4.06</v>
      </c>
      <c r="IK213" s="115">
        <v>3.3</v>
      </c>
      <c r="IL213" s="115">
        <v>51.24</v>
      </c>
      <c r="IM213" s="115">
        <v>3.14</v>
      </c>
      <c r="IN213" s="115">
        <v>10</v>
      </c>
      <c r="IO213" s="99" t="s">
        <v>469</v>
      </c>
      <c r="IP213" s="115">
        <v>40</v>
      </c>
      <c r="IQ213" s="115">
        <v>0.36</v>
      </c>
      <c r="IR213" s="115">
        <v>4.06</v>
      </c>
      <c r="IS213" s="115">
        <v>3.3</v>
      </c>
      <c r="IT213" s="115">
        <v>51.24</v>
      </c>
      <c r="IU213" s="115">
        <v>3.14</v>
      </c>
      <c r="IV213" s="115">
        <v>10</v>
      </c>
    </row>
    <row r="214" spans="1:10" ht="12.75">
      <c r="A214" s="548" t="s">
        <v>681</v>
      </c>
      <c r="B214" s="375" t="s">
        <v>8</v>
      </c>
      <c r="C214" s="115">
        <v>30</v>
      </c>
      <c r="D214" s="115">
        <v>2.37</v>
      </c>
      <c r="E214" s="115">
        <v>0.3</v>
      </c>
      <c r="F214" s="115">
        <v>14.49</v>
      </c>
      <c r="G214" s="115">
        <v>71</v>
      </c>
      <c r="H214" s="115">
        <v>0</v>
      </c>
      <c r="I214" s="115">
        <v>740</v>
      </c>
      <c r="J214" s="401">
        <f>G216*100/G217</f>
        <v>32.9753202204607</v>
      </c>
    </row>
    <row r="215" spans="1:9" ht="12.75">
      <c r="A215" s="548" t="s">
        <v>681</v>
      </c>
      <c r="B215" s="375" t="s">
        <v>9</v>
      </c>
      <c r="C215" s="115">
        <v>30</v>
      </c>
      <c r="D215" s="115">
        <v>1.98</v>
      </c>
      <c r="E215" s="115">
        <v>0.36</v>
      </c>
      <c r="F215" s="115">
        <v>10.02</v>
      </c>
      <c r="G215" s="115">
        <v>52</v>
      </c>
      <c r="H215" s="115">
        <v>0</v>
      </c>
      <c r="I215" s="115">
        <v>741</v>
      </c>
    </row>
    <row r="216" spans="1:10" ht="15.75">
      <c r="A216" s="548" t="s">
        <v>681</v>
      </c>
      <c r="B216" s="363" t="s">
        <v>24</v>
      </c>
      <c r="C216" s="365">
        <v>405</v>
      </c>
      <c r="D216" s="365">
        <f>SUM(D209:D215)</f>
        <v>19.68</v>
      </c>
      <c r="E216" s="365">
        <f>SUM(E209:E215)</f>
        <v>22.97</v>
      </c>
      <c r="F216" s="365">
        <f>SUM(F209:F215)</f>
        <v>56.650000000000006</v>
      </c>
      <c r="G216" s="365">
        <f>SUM(G209:G215)</f>
        <v>513.34</v>
      </c>
      <c r="H216" s="365">
        <f>SUM(H209:H215)</f>
        <v>7.62</v>
      </c>
      <c r="I216" s="366"/>
      <c r="J216" s="369"/>
    </row>
    <row r="217" spans="1:10" ht="15.75">
      <c r="A217" s="370" t="s">
        <v>55</v>
      </c>
      <c r="B217" s="363"/>
      <c r="C217" s="1"/>
      <c r="D217" s="20">
        <f>D196+D200+D208+D216</f>
        <v>59.809999999999995</v>
      </c>
      <c r="E217" s="20">
        <f>E196+E200+E208+E216</f>
        <v>64.28</v>
      </c>
      <c r="F217" s="20">
        <f>F196+F200+F208+F216</f>
        <v>173.39000000000001</v>
      </c>
      <c r="G217" s="20">
        <f>G196+G200+G208+G216</f>
        <v>1556.7400000000002</v>
      </c>
      <c r="H217" s="359">
        <f>H196+H200+H208+H216</f>
        <v>82.64000000000001</v>
      </c>
      <c r="I217" s="1"/>
      <c r="J217" s="369"/>
    </row>
    <row r="218" spans="1:9" ht="15.75">
      <c r="A218" s="370" t="s">
        <v>41</v>
      </c>
      <c r="B218" s="363" t="s">
        <v>986</v>
      </c>
      <c r="C218" s="366"/>
      <c r="D218" s="366"/>
      <c r="E218" s="366"/>
      <c r="F218" s="366"/>
      <c r="G218" s="366"/>
      <c r="H218" s="366"/>
      <c r="I218" s="366"/>
    </row>
    <row r="219" spans="1:10" ht="15">
      <c r="A219" s="539" t="s">
        <v>31</v>
      </c>
      <c r="B219" s="102" t="s">
        <v>804</v>
      </c>
      <c r="C219" s="115">
        <v>30</v>
      </c>
      <c r="D219" s="115">
        <v>1.6</v>
      </c>
      <c r="E219" s="115">
        <v>0.18</v>
      </c>
      <c r="F219" s="115">
        <v>17.26</v>
      </c>
      <c r="G219" s="115">
        <v>76</v>
      </c>
      <c r="H219" s="115">
        <v>0</v>
      </c>
      <c r="I219" s="115">
        <v>707</v>
      </c>
      <c r="J219" s="376"/>
    </row>
    <row r="220" spans="1:10" ht="16.5" thickBot="1">
      <c r="A220" s="540"/>
      <c r="B220" s="96" t="s">
        <v>874</v>
      </c>
      <c r="C220" s="115">
        <v>180</v>
      </c>
      <c r="D220" s="446">
        <v>6.64</v>
      </c>
      <c r="E220" s="447">
        <v>7.5</v>
      </c>
      <c r="F220" s="447">
        <v>18.71</v>
      </c>
      <c r="G220" s="447">
        <v>212.01</v>
      </c>
      <c r="H220" s="447">
        <v>1.09</v>
      </c>
      <c r="I220" s="115">
        <v>316</v>
      </c>
      <c r="J220" s="376">
        <f>G222*100/G243</f>
        <v>23.692169228834814</v>
      </c>
    </row>
    <row r="221" spans="1:10" ht="12.75">
      <c r="A221" s="540"/>
      <c r="B221" s="101" t="s">
        <v>446</v>
      </c>
      <c r="C221" s="115">
        <v>150</v>
      </c>
      <c r="D221" s="115">
        <v>2.34</v>
      </c>
      <c r="E221" s="115">
        <v>2</v>
      </c>
      <c r="F221" s="115">
        <v>10.63</v>
      </c>
      <c r="G221" s="115">
        <v>70</v>
      </c>
      <c r="H221" s="115">
        <v>0.98</v>
      </c>
      <c r="I221" s="115">
        <v>209</v>
      </c>
      <c r="J221" s="369"/>
    </row>
    <row r="222" spans="1:10" ht="15.75">
      <c r="A222" s="407"/>
      <c r="B222" s="408" t="s">
        <v>24</v>
      </c>
      <c r="C222" s="365">
        <f aca="true" t="shared" si="19" ref="C222:H222">SUM(C219:C221)</f>
        <v>360</v>
      </c>
      <c r="D222" s="365">
        <f>SUM(D219:D221)</f>
        <v>10.58</v>
      </c>
      <c r="E222" s="365">
        <f>SUM(E219:E221)</f>
        <v>9.68</v>
      </c>
      <c r="F222" s="365">
        <f t="shared" si="19"/>
        <v>46.6</v>
      </c>
      <c r="G222" s="365">
        <f t="shared" si="19"/>
        <v>358.01</v>
      </c>
      <c r="H222" s="365">
        <f t="shared" si="19"/>
        <v>2.0700000000000003</v>
      </c>
      <c r="I222" s="366"/>
      <c r="J222" s="376">
        <f>G225*100/G243</f>
        <v>6.154497746659695</v>
      </c>
    </row>
    <row r="223" spans="1:10" ht="12.75">
      <c r="A223" s="539" t="s">
        <v>32</v>
      </c>
      <c r="B223" s="97" t="s">
        <v>853</v>
      </c>
      <c r="C223" s="115">
        <v>100</v>
      </c>
      <c r="D223" s="115">
        <v>0.4</v>
      </c>
      <c r="E223" s="115">
        <v>0.4</v>
      </c>
      <c r="F223" s="115">
        <v>9.8</v>
      </c>
      <c r="G223" s="115">
        <v>47</v>
      </c>
      <c r="H223" s="115">
        <v>10</v>
      </c>
      <c r="I223" s="115">
        <v>200</v>
      </c>
      <c r="J223" s="369"/>
    </row>
    <row r="224" spans="1:13" ht="12.75">
      <c r="A224" s="540"/>
      <c r="B224" s="97" t="s">
        <v>11</v>
      </c>
      <c r="C224" s="115">
        <v>100</v>
      </c>
      <c r="D224" s="115">
        <v>0.5</v>
      </c>
      <c r="E224" s="115">
        <v>0.1</v>
      </c>
      <c r="F224" s="115">
        <v>10.1</v>
      </c>
      <c r="G224" s="115">
        <v>46</v>
      </c>
      <c r="H224" s="115">
        <v>2</v>
      </c>
      <c r="I224" s="115">
        <v>608</v>
      </c>
      <c r="J224" s="369"/>
      <c r="M224" s="93"/>
    </row>
    <row r="225" spans="1:10" ht="15.75">
      <c r="A225" s="541"/>
      <c r="B225" s="395" t="s">
        <v>24</v>
      </c>
      <c r="C225" s="365">
        <f>SUM(C223:C223)</f>
        <v>100</v>
      </c>
      <c r="D225" s="409">
        <f>SUM(D223:D224)</f>
        <v>0.9</v>
      </c>
      <c r="E225" s="409">
        <f>SUM(E223:E224)</f>
        <v>0.5</v>
      </c>
      <c r="F225" s="409">
        <f>SUM(F223:F224)</f>
        <v>19.9</v>
      </c>
      <c r="G225" s="409">
        <f>SUM(G223:G224)</f>
        <v>93</v>
      </c>
      <c r="H225" s="409">
        <f>SUM(H223:H224)</f>
        <v>12</v>
      </c>
      <c r="I225" s="366"/>
      <c r="J225" s="369"/>
    </row>
    <row r="226" spans="1:9" ht="15">
      <c r="A226" s="535" t="s">
        <v>33</v>
      </c>
      <c r="B226" s="99" t="s">
        <v>472</v>
      </c>
      <c r="C226" s="115">
        <v>40</v>
      </c>
      <c r="D226" s="115">
        <v>0.68</v>
      </c>
      <c r="E226" s="115">
        <v>2</v>
      </c>
      <c r="F226" s="115">
        <v>3.38</v>
      </c>
      <c r="G226" s="115">
        <v>34.28</v>
      </c>
      <c r="H226" s="115">
        <v>7.92</v>
      </c>
      <c r="I226" s="115">
        <v>7</v>
      </c>
    </row>
    <row r="227" spans="1:10" ht="12.75">
      <c r="A227" s="535"/>
      <c r="B227" t="s">
        <v>401</v>
      </c>
      <c r="C227" s="118">
        <v>180</v>
      </c>
      <c r="D227" s="118">
        <v>1.39</v>
      </c>
      <c r="E227" s="118">
        <v>4.56</v>
      </c>
      <c r="F227" s="118">
        <v>7.24</v>
      </c>
      <c r="G227" s="118">
        <v>75</v>
      </c>
      <c r="H227" s="118">
        <v>6.84</v>
      </c>
      <c r="I227" s="118">
        <v>57</v>
      </c>
      <c r="J227" s="376"/>
    </row>
    <row r="228" spans="1:10" ht="12.75">
      <c r="A228" s="535"/>
      <c r="B228" s="96" t="s">
        <v>430</v>
      </c>
      <c r="C228" s="115">
        <v>170</v>
      </c>
      <c r="D228" s="115">
        <v>20.8</v>
      </c>
      <c r="E228" s="115">
        <v>5.33</v>
      </c>
      <c r="F228" s="115">
        <v>18.5</v>
      </c>
      <c r="G228" s="115">
        <v>205</v>
      </c>
      <c r="H228" s="115">
        <v>7.26</v>
      </c>
      <c r="I228" s="115">
        <v>138</v>
      </c>
      <c r="J228" s="369"/>
    </row>
    <row r="229" spans="1:10" ht="12.75">
      <c r="A229" s="535"/>
      <c r="B229" s="96"/>
      <c r="C229" s="115"/>
      <c r="D229" s="115"/>
      <c r="E229" s="115"/>
      <c r="F229" s="115"/>
      <c r="G229" s="115"/>
      <c r="H229" s="115"/>
      <c r="I229" s="115"/>
      <c r="J229" s="369"/>
    </row>
    <row r="230" spans="1:10" ht="15">
      <c r="A230" s="535"/>
      <c r="B230" s="99"/>
      <c r="C230" s="115"/>
      <c r="D230" s="115"/>
      <c r="E230" s="115"/>
      <c r="F230" s="115"/>
      <c r="G230" s="115"/>
      <c r="H230" s="115"/>
      <c r="I230" s="115"/>
      <c r="J230" s="369"/>
    </row>
    <row r="231" spans="1:10" ht="12.75">
      <c r="A231" s="535"/>
      <c r="B231" s="96" t="s">
        <v>956</v>
      </c>
      <c r="C231" s="115">
        <v>150</v>
      </c>
      <c r="D231" s="115">
        <v>0.23</v>
      </c>
      <c r="E231" s="115">
        <v>0.09</v>
      </c>
      <c r="F231" s="115">
        <v>16.61</v>
      </c>
      <c r="G231" s="115">
        <v>68.1</v>
      </c>
      <c r="H231" s="115">
        <v>19.35</v>
      </c>
      <c r="I231" s="115">
        <v>652</v>
      </c>
      <c r="J231" s="369"/>
    </row>
    <row r="232" spans="1:10" ht="12.75">
      <c r="A232" s="535"/>
      <c r="B232" s="396" t="s">
        <v>9</v>
      </c>
      <c r="C232" s="115">
        <v>30</v>
      </c>
      <c r="D232" s="115">
        <v>1.98</v>
      </c>
      <c r="E232" s="115">
        <v>0.36</v>
      </c>
      <c r="F232" s="115">
        <v>10.02</v>
      </c>
      <c r="G232" s="115">
        <v>52</v>
      </c>
      <c r="H232" s="115">
        <v>0</v>
      </c>
      <c r="I232" s="115">
        <v>741</v>
      </c>
      <c r="J232" s="376">
        <f>G234*100/G243</f>
        <v>34.96681203634462</v>
      </c>
    </row>
    <row r="233" spans="1:10" ht="12.75">
      <c r="A233" s="535"/>
      <c r="B233" s="396" t="s">
        <v>8</v>
      </c>
      <c r="C233" s="115">
        <v>40</v>
      </c>
      <c r="D233" s="115">
        <v>3.16</v>
      </c>
      <c r="E233" s="115">
        <v>0.4</v>
      </c>
      <c r="F233" s="115">
        <v>19.32</v>
      </c>
      <c r="G233" s="115">
        <v>94</v>
      </c>
      <c r="H233" s="115">
        <v>0</v>
      </c>
      <c r="I233" s="115">
        <v>740</v>
      </c>
      <c r="J233" s="369"/>
    </row>
    <row r="234" spans="1:10" ht="15.75">
      <c r="A234" s="535"/>
      <c r="B234" s="395" t="s">
        <v>24</v>
      </c>
      <c r="C234" s="365">
        <f aca="true" t="shared" si="20" ref="C234:H234">SUM(C226:C233)</f>
        <v>610</v>
      </c>
      <c r="D234" s="365">
        <f t="shared" si="20"/>
        <v>28.240000000000002</v>
      </c>
      <c r="E234" s="365">
        <f>SUM(E226:E233)</f>
        <v>12.74</v>
      </c>
      <c r="F234" s="365">
        <f t="shared" si="20"/>
        <v>75.07</v>
      </c>
      <c r="G234" s="365">
        <f t="shared" si="20"/>
        <v>528.38</v>
      </c>
      <c r="H234" s="365">
        <f t="shared" si="20"/>
        <v>41.370000000000005</v>
      </c>
      <c r="I234" s="366"/>
      <c r="J234" s="369"/>
    </row>
    <row r="235" spans="1:9" ht="15" customHeight="1">
      <c r="A235" s="536" t="s">
        <v>681</v>
      </c>
      <c r="B235" s="96" t="s">
        <v>901</v>
      </c>
      <c r="C235" s="115">
        <v>100</v>
      </c>
      <c r="D235" s="115">
        <v>18.76</v>
      </c>
      <c r="E235" s="115">
        <v>12.67</v>
      </c>
      <c r="F235" s="115">
        <v>11.4</v>
      </c>
      <c r="G235" s="115">
        <v>234</v>
      </c>
      <c r="H235" s="115">
        <v>0.25</v>
      </c>
      <c r="I235" s="115">
        <v>452</v>
      </c>
    </row>
    <row r="236" spans="1:9" ht="15" customHeight="1">
      <c r="A236" s="537"/>
      <c r="B236" s="96"/>
      <c r="C236" s="115"/>
      <c r="D236" s="115"/>
      <c r="E236" s="115"/>
      <c r="F236" s="115"/>
      <c r="G236" s="115"/>
      <c r="H236" s="115"/>
      <c r="I236" s="115"/>
    </row>
    <row r="237" spans="1:9" ht="15" customHeight="1">
      <c r="A237" s="537"/>
      <c r="B237" s="97"/>
      <c r="C237" s="115"/>
      <c r="D237" s="115"/>
      <c r="E237" s="115"/>
      <c r="F237" s="115"/>
      <c r="G237" s="115"/>
      <c r="H237" s="115"/>
      <c r="I237" s="115"/>
    </row>
    <row r="238" spans="1:10" ht="15">
      <c r="A238" s="537"/>
      <c r="B238" s="99" t="s">
        <v>591</v>
      </c>
      <c r="C238" s="115">
        <v>45</v>
      </c>
      <c r="D238" s="115">
        <v>3.17</v>
      </c>
      <c r="E238" s="115">
        <v>3.61</v>
      </c>
      <c r="F238" s="115">
        <v>24.98</v>
      </c>
      <c r="G238" s="115">
        <v>145</v>
      </c>
      <c r="H238" s="115">
        <v>0.01</v>
      </c>
      <c r="I238" s="115">
        <v>610</v>
      </c>
      <c r="J238" s="376"/>
    </row>
    <row r="239" spans="1:10" ht="12.75">
      <c r="A239" s="537"/>
      <c r="B239" s="97" t="s">
        <v>661</v>
      </c>
      <c r="C239" s="115">
        <v>150</v>
      </c>
      <c r="D239" s="115">
        <v>7.5</v>
      </c>
      <c r="E239" s="115">
        <v>6.4</v>
      </c>
      <c r="F239" s="115">
        <v>12.75</v>
      </c>
      <c r="G239" s="115">
        <v>130.5</v>
      </c>
      <c r="H239" s="115">
        <v>0.9</v>
      </c>
      <c r="I239" s="115">
        <v>202</v>
      </c>
      <c r="J239" s="369"/>
    </row>
    <row r="240" spans="1:10" ht="12.75">
      <c r="A240" s="537"/>
      <c r="B240" s="375" t="s">
        <v>9</v>
      </c>
      <c r="C240" s="115">
        <v>10</v>
      </c>
      <c r="D240" s="115">
        <v>0.68</v>
      </c>
      <c r="E240" s="115">
        <v>0.11</v>
      </c>
      <c r="F240" s="115">
        <v>4.5</v>
      </c>
      <c r="G240" s="115">
        <v>22.2</v>
      </c>
      <c r="H240" s="115">
        <v>0</v>
      </c>
      <c r="I240" s="115">
        <v>741</v>
      </c>
      <c r="J240" s="376">
        <f>G242*100/G243</f>
        <v>35.186520988160865</v>
      </c>
    </row>
    <row r="241" spans="1:10" ht="12.75">
      <c r="A241" s="537"/>
      <c r="B241" s="396" t="s">
        <v>8</v>
      </c>
      <c r="C241" s="115"/>
      <c r="D241" s="115"/>
      <c r="E241" s="115"/>
      <c r="F241" s="115"/>
      <c r="G241" s="115"/>
      <c r="H241" s="115"/>
      <c r="I241" s="115"/>
      <c r="J241" s="443"/>
    </row>
    <row r="242" spans="1:10" ht="15.75">
      <c r="A242" s="538"/>
      <c r="B242" s="363" t="s">
        <v>24</v>
      </c>
      <c r="C242" s="365">
        <v>425</v>
      </c>
      <c r="D242" s="365">
        <f>SUM(D235:D241)</f>
        <v>30.11</v>
      </c>
      <c r="E242" s="365">
        <f>SUM(E235:E241)</f>
        <v>22.79</v>
      </c>
      <c r="F242" s="365">
        <f>SUM(F235:F241)</f>
        <v>53.63</v>
      </c>
      <c r="G242" s="365">
        <f>SUM(G235:G241)</f>
        <v>531.7</v>
      </c>
      <c r="H242" s="365">
        <f>SUM(H235:H241)</f>
        <v>1.1600000000000001</v>
      </c>
      <c r="I242" s="366"/>
      <c r="J242" s="369"/>
    </row>
    <row r="243" spans="1:10" ht="21">
      <c r="A243" s="410" t="s">
        <v>56</v>
      </c>
      <c r="B243" s="363"/>
      <c r="C243" s="366"/>
      <c r="D243" s="365">
        <f>D222+D225+D234+D242</f>
        <v>69.83</v>
      </c>
      <c r="E243" s="365">
        <f>E222+E225+E234+E242</f>
        <v>45.71</v>
      </c>
      <c r="F243" s="365">
        <f>F222+F225+F234+F242</f>
        <v>195.2</v>
      </c>
      <c r="G243" s="365">
        <f>G222+G225+G234+G242</f>
        <v>1511.0900000000001</v>
      </c>
      <c r="H243" s="365">
        <f>H222+H225+H234+H242</f>
        <v>56.60000000000001</v>
      </c>
      <c r="I243" s="366"/>
      <c r="J243" s="369"/>
    </row>
    <row r="244" spans="1:10" ht="15.75">
      <c r="A244" s="367" t="s">
        <v>40</v>
      </c>
      <c r="B244" s="363" t="s">
        <v>987</v>
      </c>
      <c r="C244" s="366"/>
      <c r="D244" s="366"/>
      <c r="E244" s="366"/>
      <c r="F244" s="366"/>
      <c r="G244" s="366"/>
      <c r="H244" s="366"/>
      <c r="I244" s="366"/>
      <c r="J244" s="376"/>
    </row>
    <row r="245" spans="1:10" ht="15">
      <c r="A245" s="533" t="s">
        <v>31</v>
      </c>
      <c r="B245" s="102" t="s">
        <v>612</v>
      </c>
      <c r="C245" s="115">
        <v>30</v>
      </c>
      <c r="D245" s="115">
        <v>4.24</v>
      </c>
      <c r="E245" s="115">
        <v>2.85</v>
      </c>
      <c r="F245" s="115">
        <v>10.86</v>
      </c>
      <c r="G245" s="115">
        <v>79.5</v>
      </c>
      <c r="H245" s="115">
        <v>0.78</v>
      </c>
      <c r="I245" s="115">
        <v>701</v>
      </c>
      <c r="J245" s="369"/>
    </row>
    <row r="246" spans="1:10" ht="12.75">
      <c r="A246" s="533"/>
      <c r="B246" s="96" t="s">
        <v>810</v>
      </c>
      <c r="C246" s="115">
        <v>180</v>
      </c>
      <c r="D246" s="115">
        <v>7.05</v>
      </c>
      <c r="E246" s="115">
        <v>8.32</v>
      </c>
      <c r="F246" s="115">
        <v>19.11</v>
      </c>
      <c r="G246" s="115">
        <v>223.16</v>
      </c>
      <c r="H246" s="115">
        <v>1.12</v>
      </c>
      <c r="I246" s="115">
        <v>310</v>
      </c>
      <c r="J246" s="437">
        <f>G248*100/G270</f>
        <v>26.114649681528665</v>
      </c>
    </row>
    <row r="247" spans="1:10" ht="12.75">
      <c r="A247" s="533"/>
      <c r="B247" s="96" t="s">
        <v>438</v>
      </c>
      <c r="C247" s="115">
        <v>150</v>
      </c>
      <c r="D247" s="115">
        <v>2.65</v>
      </c>
      <c r="E247" s="115">
        <v>2.33</v>
      </c>
      <c r="F247" s="115">
        <v>11.31</v>
      </c>
      <c r="G247" s="115">
        <v>77</v>
      </c>
      <c r="H247" s="115">
        <v>1.19</v>
      </c>
      <c r="I247" s="115">
        <v>207</v>
      </c>
      <c r="J247" s="369"/>
    </row>
    <row r="248" spans="1:10" ht="15.75">
      <c r="A248" s="533"/>
      <c r="B248" s="37" t="s">
        <v>24</v>
      </c>
      <c r="C248" s="20">
        <f aca="true" t="shared" si="21" ref="C248:H248">SUM(C245:C247)</f>
        <v>360</v>
      </c>
      <c r="D248" s="20">
        <f t="shared" si="21"/>
        <v>13.94</v>
      </c>
      <c r="E248" s="20">
        <f t="shared" si="21"/>
        <v>13.5</v>
      </c>
      <c r="F248" s="20">
        <f t="shared" si="21"/>
        <v>41.28</v>
      </c>
      <c r="G248" s="20">
        <f t="shared" si="21"/>
        <v>379.65999999999997</v>
      </c>
      <c r="H248" s="359">
        <f t="shared" si="21"/>
        <v>3.09</v>
      </c>
      <c r="I248" s="1"/>
      <c r="J248" s="369"/>
    </row>
    <row r="249" spans="1:10" ht="12.75">
      <c r="A249" s="539" t="s">
        <v>32</v>
      </c>
      <c r="B249" s="97" t="s">
        <v>958</v>
      </c>
      <c r="C249" s="115">
        <v>100</v>
      </c>
      <c r="D249" s="115">
        <v>0.5</v>
      </c>
      <c r="E249" s="115">
        <v>0.1</v>
      </c>
      <c r="F249" s="115">
        <v>10.1</v>
      </c>
      <c r="G249" s="115">
        <v>46</v>
      </c>
      <c r="H249" s="115">
        <v>2</v>
      </c>
      <c r="I249" s="115">
        <v>608</v>
      </c>
      <c r="J249" s="437">
        <f>G251*100/G270</f>
        <v>6.121803249370624</v>
      </c>
    </row>
    <row r="250" spans="1:10" ht="12.75">
      <c r="A250" s="540"/>
      <c r="B250" s="97" t="s">
        <v>856</v>
      </c>
      <c r="C250" s="115">
        <v>100</v>
      </c>
      <c r="D250" s="115">
        <v>0.9</v>
      </c>
      <c r="E250" s="115">
        <v>0.2</v>
      </c>
      <c r="F250" s="115">
        <v>8.1</v>
      </c>
      <c r="G250" s="115">
        <v>43</v>
      </c>
      <c r="H250" s="115">
        <v>60</v>
      </c>
      <c r="I250" s="115">
        <v>200</v>
      </c>
      <c r="J250" s="437"/>
    </row>
    <row r="251" spans="1:10" ht="15.75">
      <c r="A251" s="541"/>
      <c r="B251" s="363" t="s">
        <v>24</v>
      </c>
      <c r="C251" s="366">
        <f aca="true" t="shared" si="22" ref="C251:H251">SUM(C249:C250)</f>
        <v>200</v>
      </c>
      <c r="D251" s="411">
        <f t="shared" si="22"/>
        <v>1.4</v>
      </c>
      <c r="E251" s="411">
        <f t="shared" si="22"/>
        <v>0.30000000000000004</v>
      </c>
      <c r="F251" s="411">
        <f t="shared" si="22"/>
        <v>18.2</v>
      </c>
      <c r="G251" s="411">
        <f t="shared" si="22"/>
        <v>89</v>
      </c>
      <c r="H251" s="411">
        <f t="shared" si="22"/>
        <v>62</v>
      </c>
      <c r="I251" s="366"/>
      <c r="J251" s="369"/>
    </row>
    <row r="252" spans="1:10" ht="15">
      <c r="A252" s="539" t="s">
        <v>33</v>
      </c>
      <c r="B252" s="99"/>
      <c r="C252" s="115"/>
      <c r="D252" s="115"/>
      <c r="E252" s="115"/>
      <c r="F252" s="115"/>
      <c r="G252" s="115"/>
      <c r="H252" s="115"/>
      <c r="I252" s="115"/>
      <c r="J252" s="401"/>
    </row>
    <row r="253" spans="1:10" ht="15">
      <c r="A253" s="540"/>
      <c r="B253" s="99" t="s">
        <v>462</v>
      </c>
      <c r="C253" s="115">
        <v>40</v>
      </c>
      <c r="D253" s="115">
        <v>1.22</v>
      </c>
      <c r="E253" s="115">
        <v>4.55</v>
      </c>
      <c r="F253" s="115">
        <v>4.3</v>
      </c>
      <c r="G253" s="115">
        <v>62.8</v>
      </c>
      <c r="H253" s="115">
        <v>4.78</v>
      </c>
      <c r="I253" s="115">
        <v>19</v>
      </c>
      <c r="J253" s="401"/>
    </row>
    <row r="254" spans="1:10" ht="12.75">
      <c r="A254" s="540"/>
      <c r="B254" t="s">
        <v>401</v>
      </c>
      <c r="C254" s="118">
        <v>180</v>
      </c>
      <c r="D254" s="118">
        <v>1.39</v>
      </c>
      <c r="E254" s="118">
        <v>4.56</v>
      </c>
      <c r="F254" s="118">
        <v>7.24</v>
      </c>
      <c r="G254" s="118">
        <v>75</v>
      </c>
      <c r="H254" s="118">
        <v>6.84</v>
      </c>
      <c r="I254" s="118">
        <v>57</v>
      </c>
      <c r="J254" s="401"/>
    </row>
    <row r="255" spans="1:11" ht="12.75">
      <c r="A255" s="540"/>
      <c r="B255" s="100" t="s">
        <v>420</v>
      </c>
      <c r="C255" s="115" t="s">
        <v>297</v>
      </c>
      <c r="D255" s="115">
        <v>13.26</v>
      </c>
      <c r="E255" s="115">
        <v>11.23</v>
      </c>
      <c r="F255" s="115">
        <v>3.52</v>
      </c>
      <c r="G255" s="115">
        <v>185</v>
      </c>
      <c r="H255" s="115">
        <v>8.45</v>
      </c>
      <c r="I255" s="115">
        <v>137</v>
      </c>
      <c r="J255" s="401"/>
      <c r="K255" s="118"/>
    </row>
    <row r="256" spans="1:10" ht="12.75">
      <c r="A256" s="540"/>
      <c r="B256" s="96" t="s">
        <v>915</v>
      </c>
      <c r="C256" s="115">
        <v>120</v>
      </c>
      <c r="D256" s="115">
        <v>2.45</v>
      </c>
      <c r="E256" s="115">
        <v>3.84</v>
      </c>
      <c r="F256" s="115">
        <v>16.36</v>
      </c>
      <c r="G256" s="115">
        <v>110</v>
      </c>
      <c r="H256" s="115">
        <v>14.41</v>
      </c>
      <c r="I256" s="115">
        <v>513</v>
      </c>
      <c r="J256" s="401"/>
    </row>
    <row r="257" spans="1:10" ht="12.75">
      <c r="A257" s="540"/>
      <c r="B257" s="96" t="s">
        <v>956</v>
      </c>
      <c r="C257" s="115">
        <v>150</v>
      </c>
      <c r="D257" s="115">
        <v>0.23</v>
      </c>
      <c r="E257" s="115">
        <v>0.09</v>
      </c>
      <c r="F257" s="115">
        <v>16.61</v>
      </c>
      <c r="G257" s="115">
        <v>68.1</v>
      </c>
      <c r="H257" s="115">
        <v>19.35</v>
      </c>
      <c r="I257" s="115">
        <v>652</v>
      </c>
      <c r="J257" s="369"/>
    </row>
    <row r="258" spans="1:10" ht="12.75">
      <c r="A258" s="540"/>
      <c r="B258" s="375" t="s">
        <v>9</v>
      </c>
      <c r="C258" s="115">
        <v>10</v>
      </c>
      <c r="D258" s="115">
        <v>0.68</v>
      </c>
      <c r="E258" s="115">
        <v>0.11</v>
      </c>
      <c r="F258" s="115">
        <v>4.5</v>
      </c>
      <c r="G258" s="115">
        <v>22.2</v>
      </c>
      <c r="H258" s="115">
        <v>0</v>
      </c>
      <c r="I258" s="115">
        <v>741</v>
      </c>
      <c r="J258" s="437">
        <f>G260*100/G270</f>
        <v>35.981070558941276</v>
      </c>
    </row>
    <row r="259" spans="1:10" ht="12.75">
      <c r="A259" s="540"/>
      <c r="B259" s="375" t="s">
        <v>8</v>
      </c>
      <c r="C259" s="115"/>
      <c r="D259" s="115"/>
      <c r="E259" s="115"/>
      <c r="F259" s="115"/>
      <c r="G259" s="115"/>
      <c r="H259" s="115"/>
      <c r="I259" s="115"/>
      <c r="J259" s="369"/>
    </row>
    <row r="260" spans="1:10" ht="15.75">
      <c r="A260" s="541"/>
      <c r="B260" s="37" t="s">
        <v>24</v>
      </c>
      <c r="C260" s="20">
        <f aca="true" t="shared" si="23" ref="C260:H260">SUM(C252:C259)</f>
        <v>500</v>
      </c>
      <c r="D260" s="20">
        <f t="shared" si="23"/>
        <v>19.23</v>
      </c>
      <c r="E260" s="20">
        <f t="shared" si="23"/>
        <v>24.38</v>
      </c>
      <c r="F260" s="20">
        <v>50.64</v>
      </c>
      <c r="G260" s="20">
        <f t="shared" si="23"/>
        <v>523.1</v>
      </c>
      <c r="H260" s="359">
        <f t="shared" si="23"/>
        <v>53.830000000000005</v>
      </c>
      <c r="I260" s="1"/>
      <c r="J260" s="369"/>
    </row>
    <row r="261" spans="1:10" ht="12.75">
      <c r="A261" s="536" t="s">
        <v>681</v>
      </c>
      <c r="B261" s="96" t="s">
        <v>490</v>
      </c>
      <c r="C261" s="115">
        <v>85</v>
      </c>
      <c r="D261" s="115">
        <v>3.96</v>
      </c>
      <c r="E261" s="115">
        <v>0.47</v>
      </c>
      <c r="F261" s="115">
        <v>0.39</v>
      </c>
      <c r="G261" s="115">
        <v>52.52</v>
      </c>
      <c r="H261" s="115">
        <v>0.71</v>
      </c>
      <c r="I261" s="115">
        <v>152</v>
      </c>
      <c r="J261" s="376"/>
    </row>
    <row r="262" spans="1:10" ht="12.75">
      <c r="A262" s="537"/>
      <c r="B262" s="96" t="s">
        <v>647</v>
      </c>
      <c r="C262" s="115">
        <v>110</v>
      </c>
      <c r="D262" s="115">
        <v>3.27</v>
      </c>
      <c r="E262" s="115">
        <v>3.18</v>
      </c>
      <c r="F262" s="115">
        <v>23.24</v>
      </c>
      <c r="G262" s="115">
        <v>134.64</v>
      </c>
      <c r="H262" s="115">
        <v>0</v>
      </c>
      <c r="I262" s="115">
        <v>523</v>
      </c>
      <c r="J262" s="376"/>
    </row>
    <row r="263" spans="1:10" ht="12.75">
      <c r="A263" s="537"/>
      <c r="B263" s="96" t="s">
        <v>477</v>
      </c>
      <c r="C263" s="115">
        <v>40</v>
      </c>
      <c r="D263" s="115">
        <v>0.43</v>
      </c>
      <c r="E263" s="115">
        <v>2.55</v>
      </c>
      <c r="F263" s="115">
        <v>1.3</v>
      </c>
      <c r="G263" s="115">
        <v>29.9</v>
      </c>
      <c r="H263" s="115">
        <v>2.78</v>
      </c>
      <c r="I263" s="115">
        <v>21</v>
      </c>
      <c r="J263" s="376"/>
    </row>
    <row r="264" spans="1:10" ht="12.75">
      <c r="A264" s="537"/>
      <c r="B264" s="97" t="s">
        <v>622</v>
      </c>
      <c r="C264" s="115">
        <v>20</v>
      </c>
      <c r="D264" s="115">
        <v>0.56</v>
      </c>
      <c r="E264" s="115">
        <v>0.66</v>
      </c>
      <c r="F264" s="115">
        <v>15.46</v>
      </c>
      <c r="G264" s="115">
        <v>71</v>
      </c>
      <c r="H264" s="115">
        <v>0</v>
      </c>
      <c r="I264" s="115">
        <v>743</v>
      </c>
      <c r="J264" s="369"/>
    </row>
    <row r="265" spans="1:10" ht="12.75">
      <c r="A265" s="537"/>
      <c r="B265" s="96" t="s">
        <v>847</v>
      </c>
      <c r="C265" s="115">
        <v>160</v>
      </c>
      <c r="D265" s="115">
        <v>0.08</v>
      </c>
      <c r="E265" s="115">
        <v>0.04</v>
      </c>
      <c r="F265" s="115">
        <v>6.83</v>
      </c>
      <c r="G265" s="115">
        <v>28</v>
      </c>
      <c r="H265" s="115">
        <v>0.16</v>
      </c>
      <c r="I265" s="115">
        <v>208</v>
      </c>
      <c r="J265" s="369"/>
    </row>
    <row r="266" spans="1:10" ht="12.75">
      <c r="A266" s="537"/>
      <c r="B266" s="375" t="s">
        <v>8</v>
      </c>
      <c r="C266" s="115">
        <v>40</v>
      </c>
      <c r="D266" s="115">
        <v>3.16</v>
      </c>
      <c r="E266" s="115">
        <v>0.4</v>
      </c>
      <c r="F266" s="115">
        <v>19.32</v>
      </c>
      <c r="G266" s="115">
        <v>94</v>
      </c>
      <c r="H266" s="115">
        <v>0</v>
      </c>
      <c r="I266" s="115">
        <v>740</v>
      </c>
      <c r="J266" s="369"/>
    </row>
    <row r="267" spans="1:10" ht="12.75">
      <c r="A267" s="537"/>
      <c r="B267" s="375" t="s">
        <v>9</v>
      </c>
      <c r="C267" s="115">
        <v>30</v>
      </c>
      <c r="D267" s="115">
        <v>1.98</v>
      </c>
      <c r="E267" s="115">
        <v>0.36</v>
      </c>
      <c r="F267" s="115">
        <v>10.02</v>
      </c>
      <c r="G267" s="115">
        <v>52</v>
      </c>
      <c r="H267" s="115">
        <v>0</v>
      </c>
      <c r="I267" s="115">
        <v>741</v>
      </c>
      <c r="J267" s="437">
        <f>G268*100/G270</f>
        <v>31.782476510159444</v>
      </c>
    </row>
    <row r="268" spans="1:10" ht="15.75">
      <c r="A268" s="537"/>
      <c r="B268" s="37" t="s">
        <v>24</v>
      </c>
      <c r="C268" s="355">
        <f aca="true" t="shared" si="24" ref="C268:H268">SUM(C261:C267)</f>
        <v>485</v>
      </c>
      <c r="D268" s="355">
        <f t="shared" si="24"/>
        <v>13.440000000000001</v>
      </c>
      <c r="E268" s="355">
        <f t="shared" si="24"/>
        <v>7.660000000000001</v>
      </c>
      <c r="F268" s="355">
        <f>SUM(F261:F267)</f>
        <v>76.55999999999999</v>
      </c>
      <c r="G268" s="355">
        <f t="shared" si="24"/>
        <v>462.06</v>
      </c>
      <c r="H268" s="355">
        <f t="shared" si="24"/>
        <v>3.65</v>
      </c>
      <c r="I268" s="352"/>
      <c r="J268" s="369"/>
    </row>
    <row r="269" spans="1:15" ht="12.75">
      <c r="A269" s="538"/>
      <c r="B269" s="375"/>
      <c r="C269" s="355"/>
      <c r="D269" s="355"/>
      <c r="E269" s="355"/>
      <c r="F269" s="355"/>
      <c r="G269" s="355"/>
      <c r="H269" s="355"/>
      <c r="I269" s="352"/>
      <c r="J269" s="426"/>
      <c r="O269" t="s">
        <v>694</v>
      </c>
    </row>
    <row r="270" spans="1:10" ht="15.75">
      <c r="A270" s="367" t="s">
        <v>57</v>
      </c>
      <c r="B270" s="363"/>
      <c r="C270" s="366"/>
      <c r="D270" s="411">
        <f>D248+D251+D260+D268</f>
        <v>48.010000000000005</v>
      </c>
      <c r="E270" s="411">
        <f>E248+E251+E260+E268</f>
        <v>45.84</v>
      </c>
      <c r="F270" s="411">
        <f>F248+F251+F260+F268</f>
        <v>186.68</v>
      </c>
      <c r="G270" s="411">
        <f>G248+G251+G260+G268</f>
        <v>1453.82</v>
      </c>
      <c r="H270" s="411">
        <f>H248+H251+H260+H268</f>
        <v>122.57000000000002</v>
      </c>
      <c r="I270" s="366"/>
      <c r="J270" s="426"/>
    </row>
    <row r="271" spans="1:9" ht="15.75">
      <c r="A271" s="370" t="s">
        <v>58</v>
      </c>
      <c r="B271" s="363"/>
      <c r="C271" s="413"/>
      <c r="D271" s="411">
        <f>D35+D61+D87+D113+D139+D165+D191+D217+D243+D270</f>
        <v>571.01</v>
      </c>
      <c r="E271" s="411">
        <f>E35+E61+E87+E113+E139+E165+E191+E217+E243+E270</f>
        <v>469.68499999999995</v>
      </c>
      <c r="F271" s="411">
        <f>F35+F61+F87+F113+F139+F165+F191+F217+F243+F270</f>
        <v>2002.6700000000003</v>
      </c>
      <c r="G271" s="411">
        <f>G35+G61+G87+G113+G139+G165+G191+G217+G243+G270</f>
        <v>15237.059999999998</v>
      </c>
      <c r="H271" s="411">
        <f>H35+H61+H87+H113+H139+H165+H191+H217+H243+H270</f>
        <v>698.1800000000001</v>
      </c>
      <c r="I271" s="398"/>
    </row>
    <row r="272" spans="1:9" ht="15.75">
      <c r="A272" s="414" t="s">
        <v>59</v>
      </c>
      <c r="B272" s="412"/>
      <c r="C272" s="413"/>
      <c r="D272" s="415">
        <f>D271/10</f>
        <v>57.101</v>
      </c>
      <c r="E272" s="415">
        <f>E271/10</f>
        <v>46.96849999999999</v>
      </c>
      <c r="F272" s="415">
        <f>F271/10</f>
        <v>200.26700000000002</v>
      </c>
      <c r="G272" s="415">
        <f>G271/10</f>
        <v>1523.7059999999997</v>
      </c>
      <c r="H272" s="415">
        <f>H271/10</f>
        <v>69.81800000000001</v>
      </c>
      <c r="I272" s="398"/>
    </row>
    <row r="273" spans="1:9" ht="33.75" customHeight="1">
      <c r="A273" s="416" t="s">
        <v>60</v>
      </c>
      <c r="B273" s="363"/>
      <c r="C273" s="417"/>
      <c r="D273" s="418">
        <f>D272*4*100/(D272*4+E272*9+F272*4)</f>
        <v>15.728261172705883</v>
      </c>
      <c r="E273" s="418">
        <f>E272*9*100/(D272*4+E272*9+F272*4)</f>
        <v>29.10892766331643</v>
      </c>
      <c r="F273" s="418">
        <f>F272*4*100/G272</f>
        <v>52.573659222973475</v>
      </c>
      <c r="G273" s="398"/>
      <c r="H273" s="398"/>
      <c r="I273" s="398"/>
    </row>
    <row r="274" spans="1:9" ht="12.75">
      <c r="A274" s="419" t="s">
        <v>61</v>
      </c>
      <c r="B274" s="375"/>
      <c r="C274" s="421"/>
      <c r="D274" s="422" t="s">
        <v>62</v>
      </c>
      <c r="E274" s="421" t="s">
        <v>962</v>
      </c>
      <c r="F274" s="421" t="s">
        <v>963</v>
      </c>
      <c r="G274" s="421"/>
      <c r="H274" s="421"/>
      <c r="I274" s="423"/>
    </row>
    <row r="275" spans="1:9" ht="12.75">
      <c r="A275" s="424"/>
      <c r="B275" s="420"/>
      <c r="C275" s="426"/>
      <c r="D275" s="426"/>
      <c r="E275" s="426"/>
      <c r="F275" s="426"/>
      <c r="G275" s="426"/>
      <c r="H275" s="426"/>
      <c r="I275" s="426"/>
    </row>
    <row r="276" spans="1:9" ht="12.75">
      <c r="A276" s="426"/>
      <c r="B276" s="425"/>
      <c r="C276" s="426"/>
      <c r="D276" s="426"/>
      <c r="E276" s="426"/>
      <c r="F276" s="426"/>
      <c r="G276" s="426"/>
      <c r="H276" s="426"/>
      <c r="I276" s="426"/>
    </row>
    <row r="277" spans="1:9" ht="12.75">
      <c r="A277" s="426"/>
      <c r="B277" s="425"/>
      <c r="C277" s="426"/>
      <c r="D277" s="426"/>
      <c r="E277" s="426"/>
      <c r="F277" s="426"/>
      <c r="G277" s="426"/>
      <c r="H277" s="426"/>
      <c r="I277" s="426"/>
    </row>
    <row r="278" ht="12.75">
      <c r="B278" s="425"/>
    </row>
  </sheetData>
  <sheetProtection/>
  <mergeCells count="36">
    <mergeCell ref="I7:I8"/>
    <mergeCell ref="A53:A59"/>
    <mergeCell ref="A79:A82"/>
    <mergeCell ref="A89:A92"/>
    <mergeCell ref="A120:A121"/>
    <mergeCell ref="A209:A216"/>
    <mergeCell ref="G7:G8"/>
    <mergeCell ref="A93:A95"/>
    <mergeCell ref="A96:A103"/>
    <mergeCell ref="A104:A112"/>
    <mergeCell ref="A141:A144"/>
    <mergeCell ref="A157:A164"/>
    <mergeCell ref="A219:A221"/>
    <mergeCell ref="H7:H8"/>
    <mergeCell ref="A7:A8"/>
    <mergeCell ref="B7:B8"/>
    <mergeCell ref="C7:C8"/>
    <mergeCell ref="D7:F7"/>
    <mergeCell ref="A122:A130"/>
    <mergeCell ref="A115:A118"/>
    <mergeCell ref="A201:A208"/>
    <mergeCell ref="A198:A200"/>
    <mergeCell ref="A193:A196"/>
    <mergeCell ref="A147:A148"/>
    <mergeCell ref="A149:A156"/>
    <mergeCell ref="A245:A248"/>
    <mergeCell ref="A131:A138"/>
    <mergeCell ref="A174:A182"/>
    <mergeCell ref="A171:A173"/>
    <mergeCell ref="A167:A169"/>
    <mergeCell ref="A261:A269"/>
    <mergeCell ref="A226:A234"/>
    <mergeCell ref="A235:A242"/>
    <mergeCell ref="A223:A225"/>
    <mergeCell ref="A252:A260"/>
    <mergeCell ref="A249:A251"/>
  </mergeCells>
  <printOptions/>
  <pageMargins left="0.7" right="0.7" top="0.75" bottom="0.75" header="0.3" footer="0.3"/>
  <pageSetup horizontalDpi="300" verticalDpi="300" orientation="landscape" paperSize="9" scale="66" r:id="rId6"/>
  <rowBreaks count="3" manualBreakCount="3">
    <brk id="61" max="255" man="1"/>
    <brk id="113" max="255" man="1"/>
    <brk id="165" max="255" man="1"/>
  </rowBreaks>
  <colBreaks count="1" manualBreakCount="1">
    <brk id="12" max="65535" man="1"/>
  </colBreaks>
  <ignoredErrors>
    <ignoredError sqref="C52 F268" formulaRange="1"/>
    <ignoredError sqref="F165 G87" formula="1"/>
  </ignoredErrors>
  <drawing r:id="rId5"/>
  <legacyDrawing r:id="rId4"/>
  <oleObjects>
    <oleObject progId="Equation.3" shapeId="60301760" r:id="rId1"/>
    <oleObject progId="Equation.3" shapeId="60301761" r:id="rId2"/>
    <oleObject progId="Equation.3" shapeId="60301762" r:id="rId3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D17" sqref="D17:J17"/>
    </sheetView>
  </sheetViews>
  <sheetFormatPr defaultColWidth="9.00390625" defaultRowHeight="12.75"/>
  <sheetData>
    <row r="1" spans="1:10" ht="12.75">
      <c r="A1" t="s">
        <v>401</v>
      </c>
      <c r="B1" t="s">
        <v>778</v>
      </c>
      <c r="D1">
        <v>180</v>
      </c>
      <c r="E1">
        <v>1.39</v>
      </c>
      <c r="F1">
        <v>4.56</v>
      </c>
      <c r="G1">
        <v>7.24</v>
      </c>
      <c r="H1">
        <v>75</v>
      </c>
      <c r="I1">
        <v>6.84</v>
      </c>
      <c r="J1">
        <v>57</v>
      </c>
    </row>
    <row r="2" spans="1:10" ht="12.75">
      <c r="A2" t="s">
        <v>779</v>
      </c>
      <c r="D2">
        <v>180</v>
      </c>
      <c r="E2">
        <v>4.14</v>
      </c>
      <c r="F2">
        <v>3.81</v>
      </c>
      <c r="G2">
        <v>11.92</v>
      </c>
      <c r="H2">
        <v>100</v>
      </c>
      <c r="I2">
        <v>4.18</v>
      </c>
      <c r="J2">
        <v>58</v>
      </c>
    </row>
    <row r="3" spans="1:10" ht="12.75">
      <c r="A3" t="s">
        <v>780</v>
      </c>
      <c r="D3">
        <v>180</v>
      </c>
      <c r="E3">
        <v>1.69</v>
      </c>
      <c r="F3">
        <v>2.43</v>
      </c>
      <c r="G3">
        <v>8.9</v>
      </c>
      <c r="H3">
        <v>66</v>
      </c>
      <c r="I3">
        <v>4.14</v>
      </c>
      <c r="J3">
        <v>59</v>
      </c>
    </row>
    <row r="4" spans="1:10" ht="12.75">
      <c r="A4" t="s">
        <v>781</v>
      </c>
      <c r="D4">
        <v>180</v>
      </c>
      <c r="E4">
        <v>2.13</v>
      </c>
      <c r="F4">
        <v>2.08</v>
      </c>
      <c r="G4">
        <v>12.5</v>
      </c>
      <c r="H4">
        <v>78</v>
      </c>
      <c r="I4">
        <v>5.94</v>
      </c>
      <c r="J4">
        <v>60</v>
      </c>
    </row>
    <row r="5" spans="1:10" ht="12.75">
      <c r="A5" t="s">
        <v>782</v>
      </c>
      <c r="D5">
        <v>180</v>
      </c>
      <c r="E5">
        <v>2.25</v>
      </c>
      <c r="F5">
        <v>2.23</v>
      </c>
      <c r="G5">
        <v>12.28</v>
      </c>
      <c r="H5">
        <v>79</v>
      </c>
      <c r="I5">
        <v>5.94</v>
      </c>
      <c r="J5">
        <v>60</v>
      </c>
    </row>
    <row r="6" spans="1:10" ht="12.75">
      <c r="A6" t="s">
        <v>783</v>
      </c>
      <c r="D6">
        <v>180</v>
      </c>
      <c r="E6">
        <v>3.64</v>
      </c>
      <c r="F6">
        <v>4.36</v>
      </c>
      <c r="G6">
        <v>17.07</v>
      </c>
      <c r="H6">
        <v>123</v>
      </c>
      <c r="I6">
        <v>6.16</v>
      </c>
      <c r="J6">
        <v>64</v>
      </c>
    </row>
    <row r="7" spans="1:10" ht="12.75">
      <c r="A7" t="s">
        <v>784</v>
      </c>
      <c r="D7">
        <v>180</v>
      </c>
      <c r="E7">
        <v>2.08</v>
      </c>
      <c r="F7">
        <v>3.6</v>
      </c>
      <c r="G7">
        <v>9.38</v>
      </c>
      <c r="H7">
        <v>78</v>
      </c>
      <c r="I7">
        <v>4.72</v>
      </c>
      <c r="J7">
        <v>65</v>
      </c>
    </row>
    <row r="8" spans="1:11" ht="12.75">
      <c r="A8" t="s">
        <v>785</v>
      </c>
      <c r="D8">
        <v>180</v>
      </c>
      <c r="E8">
        <v>1.29</v>
      </c>
      <c r="F8">
        <v>3.48</v>
      </c>
      <c r="G8">
        <v>3.59</v>
      </c>
      <c r="H8">
        <v>52</v>
      </c>
      <c r="I8">
        <v>9.02</v>
      </c>
      <c r="J8">
        <v>66</v>
      </c>
      <c r="K8" t="s">
        <v>786</v>
      </c>
    </row>
    <row r="9" spans="1:11" ht="12.75">
      <c r="A9" t="s">
        <v>785</v>
      </c>
      <c r="D9">
        <v>180</v>
      </c>
      <c r="E9">
        <v>1.39</v>
      </c>
      <c r="F9">
        <v>3.84</v>
      </c>
      <c r="G9">
        <v>3.73</v>
      </c>
      <c r="H9">
        <v>56</v>
      </c>
      <c r="I9">
        <v>9.04</v>
      </c>
      <c r="J9">
        <v>66</v>
      </c>
      <c r="K9" t="s">
        <v>787</v>
      </c>
    </row>
    <row r="10" spans="1:11" ht="12.75">
      <c r="A10" t="s">
        <v>785</v>
      </c>
      <c r="C10" t="s">
        <v>788</v>
      </c>
      <c r="D10">
        <v>180</v>
      </c>
      <c r="E10">
        <v>1.37</v>
      </c>
      <c r="F10">
        <v>3.52</v>
      </c>
      <c r="G10">
        <v>5.02</v>
      </c>
      <c r="H10">
        <v>59</v>
      </c>
      <c r="I10">
        <v>9.57</v>
      </c>
      <c r="J10">
        <v>67</v>
      </c>
      <c r="K10" t="s">
        <v>786</v>
      </c>
    </row>
    <row r="11" spans="1:11" ht="12.75">
      <c r="A11" t="s">
        <v>785</v>
      </c>
      <c r="C11" t="s">
        <v>788</v>
      </c>
      <c r="D11">
        <v>180</v>
      </c>
      <c r="E11">
        <v>1.47</v>
      </c>
      <c r="F11">
        <v>3.88</v>
      </c>
      <c r="G11">
        <v>5.16</v>
      </c>
      <c r="H11">
        <v>63</v>
      </c>
      <c r="I11">
        <v>9.59</v>
      </c>
      <c r="J11">
        <v>67</v>
      </c>
      <c r="K11" t="s">
        <v>787</v>
      </c>
    </row>
    <row r="12" spans="1:11" ht="12.75">
      <c r="A12" t="s">
        <v>789</v>
      </c>
      <c r="D12">
        <v>180</v>
      </c>
      <c r="E12">
        <v>1.42</v>
      </c>
      <c r="F12">
        <v>3.49</v>
      </c>
      <c r="G12">
        <v>4.99</v>
      </c>
      <c r="H12">
        <v>58</v>
      </c>
      <c r="I12">
        <v>14.43</v>
      </c>
      <c r="J12">
        <v>68</v>
      </c>
      <c r="K12" t="s">
        <v>786</v>
      </c>
    </row>
    <row r="13" spans="1:11" ht="12.75">
      <c r="A13" t="s">
        <v>789</v>
      </c>
      <c r="D13">
        <v>180</v>
      </c>
      <c r="E13">
        <v>1.52</v>
      </c>
      <c r="F13">
        <v>3.85</v>
      </c>
      <c r="G13">
        <v>5.13</v>
      </c>
      <c r="H13">
        <v>62</v>
      </c>
      <c r="I13">
        <v>14.45</v>
      </c>
      <c r="J13">
        <v>68</v>
      </c>
      <c r="K13" t="s">
        <v>787</v>
      </c>
    </row>
    <row r="14" spans="1:11" ht="12.75">
      <c r="A14" t="s">
        <v>790</v>
      </c>
      <c r="D14">
        <v>180</v>
      </c>
      <c r="E14">
        <v>1.25</v>
      </c>
      <c r="F14">
        <v>3.54</v>
      </c>
      <c r="G14">
        <v>6.27</v>
      </c>
      <c r="H14">
        <v>64</v>
      </c>
      <c r="I14">
        <v>13.3</v>
      </c>
      <c r="J14">
        <v>69</v>
      </c>
      <c r="K14" t="s">
        <v>786</v>
      </c>
    </row>
    <row r="15" spans="1:11" ht="12.75">
      <c r="A15" t="s">
        <v>790</v>
      </c>
      <c r="D15">
        <v>180</v>
      </c>
      <c r="E15">
        <v>1.35</v>
      </c>
      <c r="F15">
        <v>3.9</v>
      </c>
      <c r="G15">
        <v>6.41</v>
      </c>
      <c r="H15">
        <v>68</v>
      </c>
      <c r="I15">
        <v>13.48</v>
      </c>
      <c r="J15">
        <v>69</v>
      </c>
      <c r="K15" t="s">
        <v>787</v>
      </c>
    </row>
    <row r="16" spans="1:10" ht="12.75">
      <c r="A16" t="s">
        <v>791</v>
      </c>
      <c r="D16">
        <v>180</v>
      </c>
      <c r="E16">
        <v>6.19</v>
      </c>
      <c r="F16">
        <v>6.05</v>
      </c>
      <c r="G16">
        <v>10.32</v>
      </c>
      <c r="H16">
        <v>120</v>
      </c>
      <c r="I16">
        <v>6.56</v>
      </c>
      <c r="J16">
        <v>71</v>
      </c>
    </row>
    <row r="17" spans="1:10" ht="12.75">
      <c r="A17" t="s">
        <v>391</v>
      </c>
      <c r="D17">
        <v>180</v>
      </c>
      <c r="E17">
        <v>1.83</v>
      </c>
      <c r="F17">
        <v>3.68</v>
      </c>
      <c r="G17">
        <v>8.79</v>
      </c>
      <c r="H17">
        <v>77</v>
      </c>
      <c r="I17">
        <v>0.36</v>
      </c>
      <c r="J17">
        <v>72</v>
      </c>
    </row>
    <row r="18" spans="1:11" ht="12.75">
      <c r="A18" t="s">
        <v>792</v>
      </c>
      <c r="D18">
        <v>180</v>
      </c>
      <c r="E18">
        <v>1.36</v>
      </c>
      <c r="F18">
        <v>3.51</v>
      </c>
      <c r="G18">
        <v>8.04</v>
      </c>
      <c r="H18">
        <v>70</v>
      </c>
      <c r="I18">
        <v>7.59</v>
      </c>
      <c r="J18">
        <v>51</v>
      </c>
      <c r="K18" t="s">
        <v>786</v>
      </c>
    </row>
    <row r="19" spans="1:11" ht="12.75">
      <c r="A19" t="s">
        <v>792</v>
      </c>
      <c r="D19">
        <v>180</v>
      </c>
      <c r="E19">
        <v>1.5</v>
      </c>
      <c r="F19">
        <v>3.87</v>
      </c>
      <c r="G19">
        <v>8.02</v>
      </c>
      <c r="H19">
        <v>72</v>
      </c>
      <c r="I19">
        <v>7.59</v>
      </c>
      <c r="J19">
        <v>51</v>
      </c>
      <c r="K19" t="s">
        <v>787</v>
      </c>
    </row>
    <row r="20" spans="1:11" ht="12.75">
      <c r="A20" t="s">
        <v>793</v>
      </c>
      <c r="D20">
        <v>180</v>
      </c>
      <c r="E20">
        <v>1.16</v>
      </c>
      <c r="F20">
        <v>3.51</v>
      </c>
      <c r="G20">
        <v>8.04</v>
      </c>
      <c r="H20">
        <v>69</v>
      </c>
      <c r="I20">
        <v>5.97</v>
      </c>
      <c r="J20">
        <v>51</v>
      </c>
      <c r="K20" t="s">
        <v>786</v>
      </c>
    </row>
    <row r="21" spans="1:11" ht="12.75">
      <c r="A21" t="s">
        <v>793</v>
      </c>
      <c r="D21">
        <v>180</v>
      </c>
      <c r="E21">
        <v>1.5</v>
      </c>
      <c r="F21">
        <v>3.87</v>
      </c>
      <c r="G21">
        <v>7.64</v>
      </c>
      <c r="H21">
        <v>73</v>
      </c>
      <c r="I21">
        <v>5.97</v>
      </c>
      <c r="J21">
        <v>51</v>
      </c>
      <c r="K21" t="s">
        <v>787</v>
      </c>
    </row>
    <row r="22" spans="1:11" ht="12.75">
      <c r="A22" t="s">
        <v>794</v>
      </c>
      <c r="D22">
        <v>180</v>
      </c>
      <c r="E22">
        <v>2</v>
      </c>
      <c r="F22">
        <v>2.03</v>
      </c>
      <c r="G22">
        <v>12.4</v>
      </c>
      <c r="H22">
        <v>77</v>
      </c>
      <c r="I22">
        <v>5.94</v>
      </c>
      <c r="J22">
        <v>63</v>
      </c>
      <c r="K22" t="s">
        <v>709</v>
      </c>
    </row>
    <row r="23" spans="1:11" ht="12.75">
      <c r="A23" t="s">
        <v>794</v>
      </c>
      <c r="D23">
        <v>180</v>
      </c>
      <c r="E23">
        <v>2.2</v>
      </c>
      <c r="F23">
        <v>2.37</v>
      </c>
      <c r="G23">
        <v>11.96</v>
      </c>
      <c r="H23">
        <v>79</v>
      </c>
      <c r="I23">
        <v>5.94</v>
      </c>
      <c r="J23">
        <v>63</v>
      </c>
      <c r="K23" t="s">
        <v>795</v>
      </c>
    </row>
    <row r="24" spans="1:11" ht="12.75">
      <c r="A24" t="s">
        <v>794</v>
      </c>
      <c r="D24">
        <v>180</v>
      </c>
      <c r="E24">
        <v>2.11</v>
      </c>
      <c r="F24">
        <v>2.04</v>
      </c>
      <c r="G24">
        <v>12.5</v>
      </c>
      <c r="H24">
        <v>78</v>
      </c>
      <c r="I24">
        <v>5.94</v>
      </c>
      <c r="J24">
        <v>63</v>
      </c>
      <c r="K24" t="s">
        <v>796</v>
      </c>
    </row>
    <row r="25" spans="1:11" ht="12.75">
      <c r="A25" t="s">
        <v>794</v>
      </c>
      <c r="D25">
        <v>180</v>
      </c>
      <c r="E25">
        <v>1.61</v>
      </c>
      <c r="F25">
        <v>2.01</v>
      </c>
      <c r="G25">
        <v>10.66</v>
      </c>
      <c r="H25">
        <v>68</v>
      </c>
      <c r="I25">
        <v>5.94</v>
      </c>
      <c r="J25">
        <v>63</v>
      </c>
      <c r="K25" t="s">
        <v>797</v>
      </c>
    </row>
    <row r="26" spans="1:11" ht="12.75">
      <c r="A26" t="s">
        <v>794</v>
      </c>
      <c r="D26">
        <v>180</v>
      </c>
      <c r="E26">
        <v>1.76</v>
      </c>
      <c r="F26">
        <v>2.07</v>
      </c>
      <c r="G26">
        <v>10.45</v>
      </c>
      <c r="H26">
        <v>69</v>
      </c>
      <c r="I26">
        <v>5.94</v>
      </c>
      <c r="J26">
        <v>63</v>
      </c>
      <c r="K26" t="s">
        <v>798</v>
      </c>
    </row>
    <row r="27" spans="1:11" ht="12.75">
      <c r="A27" t="s">
        <v>792</v>
      </c>
      <c r="C27" t="s">
        <v>913</v>
      </c>
      <c r="D27">
        <v>180</v>
      </c>
      <c r="E27">
        <v>1.65</v>
      </c>
      <c r="F27">
        <v>3.58</v>
      </c>
      <c r="G27">
        <v>9.48</v>
      </c>
      <c r="H27">
        <v>81</v>
      </c>
      <c r="I27">
        <v>7.41</v>
      </c>
      <c r="J27">
        <v>52</v>
      </c>
      <c r="K27" t="s">
        <v>787</v>
      </c>
    </row>
    <row r="28" spans="1:11" ht="12.75">
      <c r="A28" t="s">
        <v>402</v>
      </c>
      <c r="D28">
        <v>180</v>
      </c>
      <c r="E28">
        <v>1.7</v>
      </c>
      <c r="F28">
        <v>3.7</v>
      </c>
      <c r="G28">
        <v>11.96</v>
      </c>
      <c r="H28">
        <v>90</v>
      </c>
      <c r="I28">
        <v>5.43</v>
      </c>
      <c r="J28">
        <v>56</v>
      </c>
      <c r="K28" t="s">
        <v>967</v>
      </c>
    </row>
    <row r="29" spans="1:11" ht="12.75">
      <c r="A29" t="s">
        <v>402</v>
      </c>
      <c r="D29">
        <v>180</v>
      </c>
      <c r="E29">
        <v>1.76</v>
      </c>
      <c r="F29">
        <v>3.71</v>
      </c>
      <c r="G29">
        <v>15.56</v>
      </c>
      <c r="H29">
        <v>90</v>
      </c>
      <c r="I29">
        <v>5.43</v>
      </c>
      <c r="J29">
        <v>56</v>
      </c>
      <c r="K29" t="s">
        <v>968</v>
      </c>
    </row>
    <row r="30" spans="1:11" ht="12.75">
      <c r="A30" t="s">
        <v>402</v>
      </c>
      <c r="D30">
        <v>180</v>
      </c>
      <c r="E30">
        <v>1.63</v>
      </c>
      <c r="F30">
        <v>3.7</v>
      </c>
      <c r="G30">
        <v>12.35</v>
      </c>
      <c r="H30">
        <v>90</v>
      </c>
      <c r="I30">
        <v>5.43</v>
      </c>
      <c r="J30">
        <v>56</v>
      </c>
      <c r="K30" t="s">
        <v>969</v>
      </c>
    </row>
    <row r="31" spans="1:11" ht="12.75">
      <c r="A31" t="s">
        <v>402</v>
      </c>
      <c r="D31">
        <v>180</v>
      </c>
      <c r="E31">
        <v>1.8</v>
      </c>
      <c r="F31">
        <v>3.87</v>
      </c>
      <c r="G31">
        <v>11.84</v>
      </c>
      <c r="H31">
        <v>91</v>
      </c>
      <c r="I31">
        <v>5.43</v>
      </c>
      <c r="J31">
        <v>56</v>
      </c>
      <c r="K31" t="s">
        <v>970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D3" sqref="D3:J3"/>
    </sheetView>
  </sheetViews>
  <sheetFormatPr defaultColWidth="9.00390625" defaultRowHeight="12.75"/>
  <sheetData>
    <row r="1" spans="1:10" ht="12.75">
      <c r="A1" t="s">
        <v>401</v>
      </c>
      <c r="B1" t="s">
        <v>88</v>
      </c>
      <c r="D1">
        <v>180</v>
      </c>
      <c r="E1">
        <v>1.39</v>
      </c>
      <c r="F1">
        <v>4.56</v>
      </c>
      <c r="G1">
        <v>7.24</v>
      </c>
      <c r="H1">
        <v>75</v>
      </c>
      <c r="I1">
        <v>6.84</v>
      </c>
      <c r="J1">
        <v>57</v>
      </c>
    </row>
    <row r="2" spans="1:10" ht="12.75">
      <c r="A2" t="s">
        <v>779</v>
      </c>
      <c r="D2">
        <v>180</v>
      </c>
      <c r="E2">
        <v>4.14</v>
      </c>
      <c r="F2">
        <v>3.81</v>
      </c>
      <c r="G2">
        <v>11.92</v>
      </c>
      <c r="H2">
        <v>100</v>
      </c>
      <c r="I2">
        <v>4.18</v>
      </c>
      <c r="J2">
        <v>58</v>
      </c>
    </row>
    <row r="3" spans="1:10" ht="12.75">
      <c r="A3" t="s">
        <v>780</v>
      </c>
      <c r="D3">
        <v>180</v>
      </c>
      <c r="E3">
        <v>1.71</v>
      </c>
      <c r="F3">
        <v>2.6</v>
      </c>
      <c r="G3">
        <v>8.76</v>
      </c>
      <c r="H3">
        <v>65</v>
      </c>
      <c r="I3">
        <v>4.14</v>
      </c>
      <c r="J3">
        <v>59</v>
      </c>
    </row>
    <row r="4" spans="1:10" ht="12.75">
      <c r="A4" t="s">
        <v>781</v>
      </c>
      <c r="D4">
        <v>180</v>
      </c>
      <c r="E4">
        <v>2.15</v>
      </c>
      <c r="F4">
        <v>2.22</v>
      </c>
      <c r="G4">
        <v>12.36</v>
      </c>
      <c r="H4">
        <v>78</v>
      </c>
      <c r="I4">
        <v>5.94</v>
      </c>
      <c r="J4">
        <v>60</v>
      </c>
    </row>
    <row r="5" spans="1:10" ht="12.75">
      <c r="A5" t="s">
        <v>782</v>
      </c>
      <c r="D5">
        <v>180</v>
      </c>
      <c r="E5">
        <v>2.27</v>
      </c>
      <c r="F5">
        <v>2.39</v>
      </c>
      <c r="G5">
        <v>12.14</v>
      </c>
      <c r="H5">
        <v>79</v>
      </c>
      <c r="I5">
        <v>5.94</v>
      </c>
      <c r="J5">
        <v>60</v>
      </c>
    </row>
    <row r="6" spans="1:10" ht="12.75">
      <c r="A6" t="s">
        <v>783</v>
      </c>
      <c r="D6">
        <v>180</v>
      </c>
      <c r="E6">
        <v>3.64</v>
      </c>
      <c r="F6">
        <v>4.36</v>
      </c>
      <c r="G6">
        <v>17.07</v>
      </c>
      <c r="H6">
        <v>123</v>
      </c>
      <c r="I6">
        <v>6.16</v>
      </c>
      <c r="J6">
        <v>64</v>
      </c>
    </row>
    <row r="7" spans="1:10" ht="12.75">
      <c r="A7" t="s">
        <v>784</v>
      </c>
      <c r="D7">
        <v>180</v>
      </c>
      <c r="E7">
        <v>2.08</v>
      </c>
      <c r="F7">
        <v>3.6</v>
      </c>
      <c r="G7">
        <v>9.38</v>
      </c>
      <c r="H7">
        <v>78</v>
      </c>
      <c r="I7">
        <v>4.72</v>
      </c>
      <c r="J7">
        <v>65</v>
      </c>
    </row>
    <row r="8" spans="1:11" ht="12.75">
      <c r="A8" t="s">
        <v>785</v>
      </c>
      <c r="D8">
        <v>180</v>
      </c>
      <c r="E8">
        <v>1.34</v>
      </c>
      <c r="F8">
        <v>3.66</v>
      </c>
      <c r="G8">
        <v>3.44</v>
      </c>
      <c r="H8">
        <v>52</v>
      </c>
      <c r="I8">
        <v>9.02</v>
      </c>
      <c r="J8">
        <v>66</v>
      </c>
      <c r="K8" t="s">
        <v>786</v>
      </c>
    </row>
    <row r="9" spans="1:11" ht="12.75">
      <c r="A9" t="s">
        <v>785</v>
      </c>
      <c r="D9">
        <v>180</v>
      </c>
      <c r="E9">
        <v>1.44</v>
      </c>
      <c r="F9">
        <v>4.04</v>
      </c>
      <c r="G9">
        <v>3.58</v>
      </c>
      <c r="H9">
        <v>56</v>
      </c>
      <c r="I9">
        <v>9.04</v>
      </c>
      <c r="J9">
        <v>66</v>
      </c>
      <c r="K9" t="s">
        <v>787</v>
      </c>
    </row>
    <row r="10" spans="1:11" ht="12.75">
      <c r="A10" t="s">
        <v>785</v>
      </c>
      <c r="C10" t="s">
        <v>788</v>
      </c>
      <c r="D10">
        <v>180</v>
      </c>
      <c r="E10">
        <v>1.37</v>
      </c>
      <c r="F10">
        <v>3.52</v>
      </c>
      <c r="G10">
        <v>5.02</v>
      </c>
      <c r="H10">
        <v>59</v>
      </c>
      <c r="I10">
        <v>9.57</v>
      </c>
      <c r="J10">
        <v>67</v>
      </c>
      <c r="K10" t="s">
        <v>786</v>
      </c>
    </row>
    <row r="11" spans="1:11" ht="12.75">
      <c r="A11" t="s">
        <v>785</v>
      </c>
      <c r="C11" t="s">
        <v>788</v>
      </c>
      <c r="D11">
        <v>180</v>
      </c>
      <c r="E11">
        <v>1.47</v>
      </c>
      <c r="F11">
        <v>3.88</v>
      </c>
      <c r="G11">
        <v>5.16</v>
      </c>
      <c r="H11">
        <v>63</v>
      </c>
      <c r="I11">
        <v>9.59</v>
      </c>
      <c r="J11">
        <v>67</v>
      </c>
      <c r="K11" t="s">
        <v>787</v>
      </c>
    </row>
    <row r="12" spans="1:11" ht="12.75">
      <c r="A12" t="s">
        <v>789</v>
      </c>
      <c r="D12">
        <v>180</v>
      </c>
      <c r="E12">
        <v>1.42</v>
      </c>
      <c r="F12">
        <v>3.49</v>
      </c>
      <c r="G12">
        <v>4.99</v>
      </c>
      <c r="H12">
        <v>58</v>
      </c>
      <c r="I12">
        <v>14.43</v>
      </c>
      <c r="J12">
        <v>68</v>
      </c>
      <c r="K12" t="s">
        <v>786</v>
      </c>
    </row>
    <row r="13" spans="1:11" ht="12.75">
      <c r="A13" t="s">
        <v>789</v>
      </c>
      <c r="D13">
        <v>180</v>
      </c>
      <c r="E13">
        <v>1.52</v>
      </c>
      <c r="F13">
        <v>3.85</v>
      </c>
      <c r="G13">
        <v>5.13</v>
      </c>
      <c r="H13">
        <v>62</v>
      </c>
      <c r="I13">
        <v>14.45</v>
      </c>
      <c r="J13">
        <v>68</v>
      </c>
      <c r="K13" t="s">
        <v>787</v>
      </c>
    </row>
    <row r="14" spans="1:11" ht="12.75">
      <c r="A14" t="s">
        <v>790</v>
      </c>
      <c r="D14">
        <v>180</v>
      </c>
      <c r="E14">
        <v>1.25</v>
      </c>
      <c r="F14">
        <v>3.54</v>
      </c>
      <c r="G14">
        <v>6.27</v>
      </c>
      <c r="H14">
        <v>64</v>
      </c>
      <c r="I14">
        <v>13.3</v>
      </c>
      <c r="J14">
        <v>69</v>
      </c>
      <c r="K14" t="s">
        <v>786</v>
      </c>
    </row>
    <row r="15" spans="1:11" ht="12.75">
      <c r="A15" t="s">
        <v>790</v>
      </c>
      <c r="D15">
        <v>180</v>
      </c>
      <c r="E15">
        <v>1.35</v>
      </c>
      <c r="F15">
        <v>3.9</v>
      </c>
      <c r="G15">
        <v>6.41</v>
      </c>
      <c r="H15">
        <v>68</v>
      </c>
      <c r="I15">
        <v>13.48</v>
      </c>
      <c r="J15">
        <v>69</v>
      </c>
      <c r="K15" t="s">
        <v>787</v>
      </c>
    </row>
    <row r="16" spans="1:10" ht="12.75">
      <c r="A16" t="s">
        <v>791</v>
      </c>
      <c r="D16">
        <v>180</v>
      </c>
      <c r="E16">
        <v>6.19</v>
      </c>
      <c r="F16">
        <v>6.05</v>
      </c>
      <c r="G16">
        <v>10.32</v>
      </c>
      <c r="H16">
        <v>120</v>
      </c>
      <c r="I16">
        <v>6.56</v>
      </c>
      <c r="J16">
        <v>71</v>
      </c>
    </row>
    <row r="17" spans="1:10" ht="12.75">
      <c r="A17" t="s">
        <v>391</v>
      </c>
      <c r="D17">
        <v>180</v>
      </c>
      <c r="E17">
        <v>1.83</v>
      </c>
      <c r="F17">
        <v>3.68</v>
      </c>
      <c r="G17">
        <v>8.79</v>
      </c>
      <c r="H17">
        <v>77</v>
      </c>
      <c r="I17">
        <v>0.36</v>
      </c>
      <c r="J17">
        <v>72</v>
      </c>
    </row>
    <row r="18" spans="1:11" ht="12.75">
      <c r="A18" t="s">
        <v>792</v>
      </c>
      <c r="D18">
        <v>180</v>
      </c>
      <c r="E18">
        <v>1.41</v>
      </c>
      <c r="F18">
        <v>3.69</v>
      </c>
      <c r="G18">
        <v>7.89</v>
      </c>
      <c r="H18">
        <v>71</v>
      </c>
      <c r="I18">
        <v>7.59</v>
      </c>
      <c r="J18">
        <v>51</v>
      </c>
      <c r="K18" t="s">
        <v>786</v>
      </c>
    </row>
    <row r="19" spans="1:11" ht="12.75">
      <c r="A19" t="s">
        <v>792</v>
      </c>
      <c r="D19">
        <v>180</v>
      </c>
      <c r="E19">
        <v>1.55</v>
      </c>
      <c r="F19">
        <v>4.05</v>
      </c>
      <c r="G19">
        <v>8.04</v>
      </c>
      <c r="H19">
        <v>75</v>
      </c>
      <c r="I19">
        <v>7.59</v>
      </c>
      <c r="J19">
        <v>51</v>
      </c>
      <c r="K19" t="s">
        <v>787</v>
      </c>
    </row>
    <row r="20" spans="1:11" ht="12.75">
      <c r="A20" t="s">
        <v>793</v>
      </c>
      <c r="D20">
        <v>180</v>
      </c>
      <c r="E20">
        <v>1.41</v>
      </c>
      <c r="F20">
        <v>3.69</v>
      </c>
      <c r="G20">
        <v>7.48</v>
      </c>
      <c r="H20">
        <v>69</v>
      </c>
      <c r="I20">
        <v>5.97</v>
      </c>
      <c r="J20">
        <v>51</v>
      </c>
      <c r="K20" t="s">
        <v>786</v>
      </c>
    </row>
    <row r="21" spans="1:11" ht="12.75">
      <c r="A21" t="s">
        <v>793</v>
      </c>
      <c r="D21">
        <v>180</v>
      </c>
      <c r="E21">
        <v>1.5</v>
      </c>
      <c r="F21">
        <v>3.87</v>
      </c>
      <c r="G21">
        <v>7.48</v>
      </c>
      <c r="H21">
        <v>73</v>
      </c>
      <c r="I21">
        <v>5.97</v>
      </c>
      <c r="J21">
        <v>51</v>
      </c>
      <c r="K21" t="s">
        <v>787</v>
      </c>
    </row>
    <row r="22" spans="1:11" ht="12.75">
      <c r="A22" t="s">
        <v>794</v>
      </c>
      <c r="D22">
        <v>180</v>
      </c>
      <c r="E22">
        <v>2</v>
      </c>
      <c r="F22">
        <v>2.03</v>
      </c>
      <c r="G22">
        <v>12.4</v>
      </c>
      <c r="H22">
        <v>77</v>
      </c>
      <c r="I22">
        <v>5.94</v>
      </c>
      <c r="J22">
        <v>63</v>
      </c>
      <c r="K22" t="s">
        <v>709</v>
      </c>
    </row>
    <row r="23" spans="1:11" ht="12.75">
      <c r="A23" t="s">
        <v>794</v>
      </c>
      <c r="D23">
        <v>180</v>
      </c>
      <c r="E23">
        <v>2.2</v>
      </c>
      <c r="F23">
        <v>2.37</v>
      </c>
      <c r="G23">
        <v>11.96</v>
      </c>
      <c r="H23">
        <v>79</v>
      </c>
      <c r="I23">
        <v>5.94</v>
      </c>
      <c r="J23">
        <v>63</v>
      </c>
      <c r="K23" t="s">
        <v>795</v>
      </c>
    </row>
    <row r="24" spans="1:11" ht="12.75">
      <c r="A24" t="s">
        <v>794</v>
      </c>
      <c r="D24">
        <v>180</v>
      </c>
      <c r="E24">
        <v>2.11</v>
      </c>
      <c r="F24">
        <v>2.04</v>
      </c>
      <c r="G24">
        <v>12.5</v>
      </c>
      <c r="H24">
        <v>78</v>
      </c>
      <c r="I24">
        <v>5.94</v>
      </c>
      <c r="J24">
        <v>63</v>
      </c>
      <c r="K24" t="s">
        <v>796</v>
      </c>
    </row>
    <row r="25" spans="1:11" ht="12.75">
      <c r="A25" t="s">
        <v>794</v>
      </c>
      <c r="D25">
        <v>180</v>
      </c>
      <c r="E25">
        <v>1.61</v>
      </c>
      <c r="F25">
        <v>2.01</v>
      </c>
      <c r="G25">
        <v>10.66</v>
      </c>
      <c r="H25">
        <v>68</v>
      </c>
      <c r="I25">
        <v>5.94</v>
      </c>
      <c r="J25">
        <v>63</v>
      </c>
      <c r="K25" t="s">
        <v>797</v>
      </c>
    </row>
    <row r="26" spans="1:11" ht="12.75">
      <c r="A26" t="s">
        <v>794</v>
      </c>
      <c r="D26">
        <v>180</v>
      </c>
      <c r="E26">
        <v>1.76</v>
      </c>
      <c r="F26">
        <v>2.07</v>
      </c>
      <c r="G26">
        <v>10.45</v>
      </c>
      <c r="H26">
        <v>69</v>
      </c>
      <c r="I26">
        <v>5.94</v>
      </c>
      <c r="J26">
        <v>63</v>
      </c>
      <c r="K26" t="s">
        <v>798</v>
      </c>
    </row>
    <row r="27" spans="1:11" ht="12.75">
      <c r="A27" t="s">
        <v>792</v>
      </c>
      <c r="C27" t="s">
        <v>801</v>
      </c>
      <c r="D27">
        <v>180</v>
      </c>
      <c r="E27">
        <v>1.56</v>
      </c>
      <c r="F27">
        <v>3.74</v>
      </c>
      <c r="G27">
        <v>9.19</v>
      </c>
      <c r="H27">
        <v>77</v>
      </c>
      <c r="I27">
        <v>7.41</v>
      </c>
      <c r="J27">
        <v>52</v>
      </c>
      <c r="K27" t="s">
        <v>786</v>
      </c>
    </row>
    <row r="28" spans="1:11" ht="12.75">
      <c r="A28" t="s">
        <v>792</v>
      </c>
      <c r="C28" t="s">
        <v>801</v>
      </c>
      <c r="D28">
        <v>180</v>
      </c>
      <c r="E28">
        <v>1.69</v>
      </c>
      <c r="F28">
        <v>4.1</v>
      </c>
      <c r="G28">
        <v>9.34</v>
      </c>
      <c r="H28">
        <v>81</v>
      </c>
      <c r="I28">
        <v>7.41</v>
      </c>
      <c r="J28">
        <v>52</v>
      </c>
      <c r="K28" t="s">
        <v>787</v>
      </c>
    </row>
    <row r="29" spans="1:11" ht="12.75">
      <c r="A29" t="s">
        <v>793</v>
      </c>
      <c r="C29" t="s">
        <v>802</v>
      </c>
      <c r="D29">
        <v>180</v>
      </c>
      <c r="E29">
        <v>1.49</v>
      </c>
      <c r="F29">
        <v>3.74</v>
      </c>
      <c r="G29">
        <v>8.81</v>
      </c>
      <c r="H29">
        <v>75</v>
      </c>
      <c r="I29">
        <v>5.79</v>
      </c>
      <c r="J29">
        <v>52</v>
      </c>
      <c r="K29" t="s">
        <v>786</v>
      </c>
    </row>
    <row r="30" spans="1:11" ht="12.75">
      <c r="A30" t="s">
        <v>793</v>
      </c>
      <c r="C30" t="s">
        <v>802</v>
      </c>
      <c r="D30">
        <v>180</v>
      </c>
      <c r="E30">
        <v>1.62</v>
      </c>
      <c r="F30">
        <v>4.09</v>
      </c>
      <c r="G30">
        <v>8.95</v>
      </c>
      <c r="H30">
        <v>79</v>
      </c>
      <c r="I30">
        <v>5.79</v>
      </c>
      <c r="J30">
        <v>52</v>
      </c>
      <c r="K30" t="s">
        <v>787</v>
      </c>
    </row>
    <row r="31" spans="1:11" ht="12.75">
      <c r="A31" t="s">
        <v>402</v>
      </c>
      <c r="D31">
        <v>180</v>
      </c>
      <c r="E31">
        <v>1.74</v>
      </c>
      <c r="F31">
        <v>3.87</v>
      </c>
      <c r="G31">
        <v>11.96</v>
      </c>
      <c r="H31">
        <v>90</v>
      </c>
      <c r="I31">
        <v>5.43</v>
      </c>
      <c r="J31">
        <v>56</v>
      </c>
      <c r="K31" t="s">
        <v>709</v>
      </c>
    </row>
    <row r="32" spans="1:11" ht="12.75">
      <c r="A32" t="s">
        <v>402</v>
      </c>
      <c r="D32">
        <v>180</v>
      </c>
      <c r="E32">
        <v>1.8</v>
      </c>
      <c r="F32">
        <v>3.88</v>
      </c>
      <c r="G32">
        <v>12.02</v>
      </c>
      <c r="H32">
        <v>90</v>
      </c>
      <c r="I32">
        <v>5.43</v>
      </c>
      <c r="J32">
        <v>56</v>
      </c>
      <c r="K32" t="s">
        <v>796</v>
      </c>
    </row>
    <row r="33" spans="1:11" ht="12.75">
      <c r="A33" t="s">
        <v>402</v>
      </c>
      <c r="D33">
        <v>180</v>
      </c>
      <c r="E33">
        <v>1.67</v>
      </c>
      <c r="F33">
        <v>3.9</v>
      </c>
      <c r="G33">
        <v>12.21</v>
      </c>
      <c r="H33">
        <v>90</v>
      </c>
      <c r="I33">
        <v>5.43</v>
      </c>
      <c r="J33">
        <v>56</v>
      </c>
      <c r="K33" t="s">
        <v>797</v>
      </c>
    </row>
    <row r="34" spans="1:11" ht="12.75">
      <c r="A34" t="s">
        <v>402</v>
      </c>
      <c r="D34">
        <v>180</v>
      </c>
      <c r="E34">
        <v>1.82</v>
      </c>
      <c r="F34">
        <v>4.03</v>
      </c>
      <c r="G34">
        <v>11.7</v>
      </c>
      <c r="H34">
        <v>90</v>
      </c>
      <c r="I34">
        <v>5.43</v>
      </c>
      <c r="J34">
        <v>56</v>
      </c>
      <c r="K34" t="s">
        <v>803</v>
      </c>
    </row>
    <row r="35" spans="1:12" ht="12.75">
      <c r="A35" t="s">
        <v>402</v>
      </c>
      <c r="D35">
        <v>180</v>
      </c>
      <c r="E35">
        <v>1.74</v>
      </c>
      <c r="F35">
        <v>3.87</v>
      </c>
      <c r="G35">
        <v>11.96</v>
      </c>
      <c r="H35">
        <v>90</v>
      </c>
      <c r="I35">
        <v>5.43</v>
      </c>
      <c r="J35">
        <v>56</v>
      </c>
      <c r="L35" t="s">
        <v>709</v>
      </c>
    </row>
    <row r="36" spans="1:11" ht="12.75">
      <c r="A36" t="s">
        <v>952</v>
      </c>
      <c r="D36">
        <v>180</v>
      </c>
      <c r="E36">
        <v>9.51</v>
      </c>
      <c r="F36">
        <v>2.96</v>
      </c>
      <c r="G36">
        <v>4.82</v>
      </c>
      <c r="H36">
        <v>84</v>
      </c>
      <c r="I36">
        <v>8.99</v>
      </c>
      <c r="J36">
        <v>62</v>
      </c>
      <c r="K36" t="s">
        <v>704</v>
      </c>
    </row>
    <row r="37" spans="1:10" ht="12.75">
      <c r="A37" t="s">
        <v>961</v>
      </c>
      <c r="D37">
        <v>180</v>
      </c>
      <c r="E37">
        <v>4.98</v>
      </c>
      <c r="F37">
        <v>3.91</v>
      </c>
      <c r="G37">
        <v>11.14</v>
      </c>
      <c r="H37">
        <v>100</v>
      </c>
      <c r="I37">
        <v>8.06</v>
      </c>
      <c r="J37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78"/>
  <sheetViews>
    <sheetView tabSelected="1" view="pageBreakPreview" zoomScale="84" zoomScaleSheetLayoutView="84" zoomScalePageLayoutView="0" workbookViewId="0" topLeftCell="A235">
      <selection activeCell="O274" sqref="O274"/>
    </sheetView>
  </sheetViews>
  <sheetFormatPr defaultColWidth="9.00390625" defaultRowHeight="12.75"/>
  <cols>
    <col min="1" max="1" width="12.875" style="18" customWidth="1"/>
    <col min="2" max="2" width="30.75390625" style="36" customWidth="1"/>
    <col min="3" max="9" width="8.875" style="8" customWidth="1"/>
    <col min="10" max="10" width="6.125" style="9" customWidth="1"/>
    <col min="11" max="11" width="6.25390625" style="9" customWidth="1"/>
    <col min="12" max="13" width="6.25390625" style="10" customWidth="1"/>
    <col min="14" max="14" width="6.25390625" style="9" customWidth="1"/>
    <col min="15" max="15" width="18.25390625" style="11" customWidth="1"/>
    <col min="16" max="16384" width="9.125" style="11" customWidth="1"/>
  </cols>
  <sheetData>
    <row r="1" spans="1:5" ht="16.5" customHeight="1">
      <c r="A1" s="6" t="s">
        <v>36</v>
      </c>
      <c r="B1" s="33"/>
      <c r="C1" s="7"/>
      <c r="D1" s="7"/>
      <c r="E1" s="7"/>
    </row>
    <row r="2" spans="1:5" ht="16.5" customHeight="1">
      <c r="A2" s="12" t="s">
        <v>923</v>
      </c>
      <c r="B2" s="463" t="s">
        <v>922</v>
      </c>
      <c r="C2" s="13"/>
      <c r="D2" s="14"/>
      <c r="E2" s="15" t="s">
        <v>736</v>
      </c>
    </row>
    <row r="3" spans="1:5" ht="16.5" customHeight="1">
      <c r="A3" s="12" t="s">
        <v>711</v>
      </c>
      <c r="B3" s="464" t="s">
        <v>698</v>
      </c>
      <c r="C3" s="464"/>
      <c r="D3" s="16"/>
      <c r="E3" s="17"/>
    </row>
    <row r="4" spans="1:5" ht="16.5" customHeight="1">
      <c r="A4" s="4"/>
      <c r="C4" s="89"/>
      <c r="E4" s="90"/>
    </row>
    <row r="5" ht="16.5" customHeight="1">
      <c r="B5" s="91" t="s">
        <v>990</v>
      </c>
    </row>
    <row r="6" ht="16.5" customHeight="1">
      <c r="A6" s="18" t="s">
        <v>0</v>
      </c>
    </row>
    <row r="7" spans="1:9" ht="50.25" customHeight="1">
      <c r="A7" s="523" t="s">
        <v>26</v>
      </c>
      <c r="B7" s="522" t="s">
        <v>27</v>
      </c>
      <c r="C7" s="523" t="s">
        <v>28</v>
      </c>
      <c r="D7" s="524" t="s">
        <v>2</v>
      </c>
      <c r="E7" s="524"/>
      <c r="F7" s="524"/>
      <c r="G7" s="523" t="s">
        <v>3</v>
      </c>
      <c r="H7" s="523" t="s">
        <v>29</v>
      </c>
      <c r="I7" s="523" t="s">
        <v>1</v>
      </c>
    </row>
    <row r="8" spans="1:25" ht="50.25" customHeight="1">
      <c r="A8" s="523"/>
      <c r="B8" s="522"/>
      <c r="C8" s="523"/>
      <c r="D8" s="19" t="s">
        <v>4</v>
      </c>
      <c r="E8" s="19" t="s">
        <v>5</v>
      </c>
      <c r="F8" s="19" t="s">
        <v>6</v>
      </c>
      <c r="G8" s="523"/>
      <c r="H8" s="523"/>
      <c r="I8" s="523"/>
      <c r="O8" s="102" t="s">
        <v>613</v>
      </c>
      <c r="P8" s="115">
        <v>34</v>
      </c>
      <c r="Q8" s="115">
        <v>4.26</v>
      </c>
      <c r="R8" s="115">
        <v>6.15</v>
      </c>
      <c r="S8" s="115">
        <v>17.4</v>
      </c>
      <c r="T8" s="115">
        <v>141.38</v>
      </c>
      <c r="U8" s="115">
        <v>0.78</v>
      </c>
      <c r="V8" s="115">
        <v>701</v>
      </c>
      <c r="W8" s="85"/>
      <c r="X8" s="85"/>
      <c r="Y8" s="85"/>
    </row>
    <row r="9" spans="1:25" ht="16.5" customHeight="1">
      <c r="A9" s="3" t="s">
        <v>30</v>
      </c>
      <c r="B9" s="361">
        <v>44972</v>
      </c>
      <c r="C9" s="1"/>
      <c r="D9" s="1"/>
      <c r="E9" s="1"/>
      <c r="F9" s="1"/>
      <c r="G9" s="1"/>
      <c r="H9" s="1"/>
      <c r="I9" s="1"/>
      <c r="O9" s="115">
        <v>15</v>
      </c>
      <c r="P9" s="115">
        <v>1.19</v>
      </c>
      <c r="Q9" s="115">
        <v>0.15</v>
      </c>
      <c r="R9" s="115">
        <v>7.25</v>
      </c>
      <c r="S9" s="115">
        <v>35</v>
      </c>
      <c r="T9" s="115">
        <v>0</v>
      </c>
      <c r="U9" s="115">
        <v>740</v>
      </c>
      <c r="V9" s="85"/>
      <c r="W9" s="85"/>
      <c r="X9" s="85"/>
      <c r="Y9" s="85"/>
    </row>
    <row r="10" spans="1:25" ht="16.5" customHeight="1">
      <c r="A10" s="3" t="s">
        <v>31</v>
      </c>
      <c r="B10" s="102" t="s">
        <v>614</v>
      </c>
      <c r="C10" s="115">
        <v>24</v>
      </c>
      <c r="D10" s="115">
        <v>1.54</v>
      </c>
      <c r="E10" s="115">
        <v>3.48</v>
      </c>
      <c r="F10" s="115">
        <v>9.98</v>
      </c>
      <c r="G10" s="115">
        <v>74</v>
      </c>
      <c r="H10" s="115">
        <v>0</v>
      </c>
      <c r="I10" s="115">
        <v>700</v>
      </c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</row>
    <row r="11" spans="1:25" ht="16.5" customHeight="1">
      <c r="A11" s="3"/>
      <c r="B11" s="96" t="s">
        <v>897</v>
      </c>
      <c r="C11" s="115">
        <v>100</v>
      </c>
      <c r="D11" s="115">
        <v>17.54</v>
      </c>
      <c r="E11" s="115">
        <v>12.05</v>
      </c>
      <c r="F11" s="115">
        <v>17.15</v>
      </c>
      <c r="G11" s="115">
        <v>247</v>
      </c>
      <c r="H11" s="115">
        <v>0.24</v>
      </c>
      <c r="I11" s="115">
        <v>456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</row>
    <row r="12" spans="1:25" ht="16.5" customHeight="1">
      <c r="A12" s="2"/>
      <c r="B12" s="96" t="s">
        <v>983</v>
      </c>
      <c r="C12" s="115">
        <v>150</v>
      </c>
      <c r="D12" s="115">
        <v>1.2</v>
      </c>
      <c r="E12" s="115">
        <v>0.8</v>
      </c>
      <c r="F12" s="115">
        <v>6.5</v>
      </c>
      <c r="G12" s="115">
        <v>38.2</v>
      </c>
      <c r="H12" s="115">
        <v>0.23</v>
      </c>
      <c r="I12" s="115">
        <v>217</v>
      </c>
      <c r="O12" s="85"/>
      <c r="P12" s="85"/>
      <c r="Q12" s="85"/>
      <c r="R12" s="85"/>
      <c r="S12" s="85"/>
      <c r="T12" s="115"/>
      <c r="U12" s="85"/>
      <c r="V12" s="85"/>
      <c r="W12" s="85"/>
      <c r="X12" s="85"/>
      <c r="Y12" s="85"/>
    </row>
    <row r="13" spans="1:25" ht="16.5" customHeight="1">
      <c r="A13" s="2"/>
      <c r="B13" s="37" t="s">
        <v>24</v>
      </c>
      <c r="C13" s="20">
        <f aca="true" t="shared" si="0" ref="C13:H13">SUM(C10:C12)</f>
        <v>274</v>
      </c>
      <c r="D13" s="20">
        <f t="shared" si="0"/>
        <v>20.279999999999998</v>
      </c>
      <c r="E13" s="20">
        <f t="shared" si="0"/>
        <v>16.330000000000002</v>
      </c>
      <c r="F13" s="20">
        <f t="shared" si="0"/>
        <v>33.629999999999995</v>
      </c>
      <c r="G13" s="20">
        <f t="shared" si="0"/>
        <v>359.2</v>
      </c>
      <c r="H13" s="20">
        <f t="shared" si="0"/>
        <v>0.47</v>
      </c>
      <c r="I13" s="1"/>
      <c r="J13" s="21">
        <f>G13*100/G34</f>
        <v>23.782881886739982</v>
      </c>
      <c r="K13" s="21"/>
      <c r="L13" s="21"/>
      <c r="M13" s="21"/>
      <c r="N13" s="21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</row>
    <row r="14" spans="1:25" ht="16.5" customHeight="1">
      <c r="A14" s="3" t="s">
        <v>32</v>
      </c>
      <c r="B14" s="97" t="s">
        <v>628</v>
      </c>
      <c r="C14" s="115">
        <v>80</v>
      </c>
      <c r="D14" s="115">
        <v>1.2</v>
      </c>
      <c r="E14" s="115">
        <v>0.4</v>
      </c>
      <c r="F14" s="115">
        <v>16.8</v>
      </c>
      <c r="G14" s="115">
        <v>80.75</v>
      </c>
      <c r="H14" s="115">
        <v>8</v>
      </c>
      <c r="I14" s="115">
        <v>200</v>
      </c>
      <c r="J14" s="10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</row>
    <row r="15" spans="1:25" ht="16.5" customHeight="1">
      <c r="A15" s="3"/>
      <c r="B15" s="97"/>
      <c r="C15" s="115"/>
      <c r="D15" s="115"/>
      <c r="E15" s="115"/>
      <c r="F15" s="115"/>
      <c r="G15" s="115"/>
      <c r="H15" s="115"/>
      <c r="I15" s="115"/>
      <c r="J15" s="10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</row>
    <row r="16" spans="1:25" s="18" customFormat="1" ht="16.5" customHeight="1">
      <c r="A16" s="2"/>
      <c r="B16" s="363" t="s">
        <v>24</v>
      </c>
      <c r="C16" s="366"/>
      <c r="D16" s="365">
        <f>SUM(D14:D15)</f>
        <v>1.2</v>
      </c>
      <c r="E16" s="365">
        <f>SUM(E14:E15)</f>
        <v>0.4</v>
      </c>
      <c r="F16" s="365">
        <f>SUM(F14:F15)</f>
        <v>16.8</v>
      </c>
      <c r="G16" s="365">
        <f>SUM(G14:G15)</f>
        <v>80.75</v>
      </c>
      <c r="H16" s="365">
        <f>SUM(H14:H15)</f>
        <v>8</v>
      </c>
      <c r="I16" s="366" t="s">
        <v>7</v>
      </c>
      <c r="J16" s="21">
        <f>G16*100/G34</f>
        <v>5.346513675819192</v>
      </c>
      <c r="K16" s="22"/>
      <c r="L16" s="22"/>
      <c r="M16" s="22"/>
      <c r="N16" s="22"/>
      <c r="O16" s="4"/>
      <c r="P16" s="26"/>
      <c r="Q16" s="26"/>
      <c r="R16" s="26"/>
      <c r="S16" s="26"/>
      <c r="T16" s="26"/>
      <c r="U16" s="26"/>
      <c r="V16" s="4"/>
      <c r="W16" s="4"/>
      <c r="X16" s="4"/>
      <c r="Y16" s="4"/>
    </row>
    <row r="17" spans="1:25" s="18" customFormat="1" ht="16.5" customHeight="1">
      <c r="A17" s="3" t="s">
        <v>33</v>
      </c>
      <c r="B17" s="455"/>
      <c r="C17" s="115"/>
      <c r="D17" s="115"/>
      <c r="E17" s="115"/>
      <c r="F17" s="115"/>
      <c r="G17" s="115"/>
      <c r="H17" s="115"/>
      <c r="I17" s="115"/>
      <c r="J17" s="5"/>
      <c r="K17" s="23"/>
      <c r="L17" s="5"/>
      <c r="M17" s="5"/>
      <c r="N17" s="23"/>
      <c r="O17" s="4"/>
      <c r="P17" s="4"/>
      <c r="Q17" s="4"/>
      <c r="R17" s="4"/>
      <c r="S17" s="4"/>
      <c r="T17" s="4"/>
      <c r="U17" s="4"/>
      <c r="V17" s="26"/>
      <c r="W17" s="4"/>
      <c r="X17" s="4"/>
      <c r="Y17" s="4"/>
    </row>
    <row r="18" spans="1:25" s="18" customFormat="1" ht="16.5" customHeight="1" thickBot="1">
      <c r="A18" s="3"/>
      <c r="B18" s="97" t="s">
        <v>690</v>
      </c>
      <c r="C18" s="292">
        <v>40</v>
      </c>
      <c r="D18" s="446">
        <v>0.44</v>
      </c>
      <c r="E18" s="447">
        <v>0.08</v>
      </c>
      <c r="F18" s="447">
        <v>1.52</v>
      </c>
      <c r="G18" s="447">
        <v>8.8</v>
      </c>
      <c r="H18" s="447">
        <v>7</v>
      </c>
      <c r="I18" s="436">
        <v>734</v>
      </c>
      <c r="J18"/>
      <c r="K18"/>
      <c r="L18" s="5"/>
      <c r="M18" s="5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18" customFormat="1" ht="16.5" customHeight="1">
      <c r="A19" s="2"/>
      <c r="B19" t="s">
        <v>401</v>
      </c>
      <c r="C19" s="118">
        <v>180</v>
      </c>
      <c r="D19" s="118">
        <v>1.39</v>
      </c>
      <c r="E19" s="118">
        <v>4.56</v>
      </c>
      <c r="F19" s="118">
        <v>7.24</v>
      </c>
      <c r="G19" s="118">
        <v>75</v>
      </c>
      <c r="H19" s="118">
        <v>6.84</v>
      </c>
      <c r="I19" s="118">
        <v>57</v>
      </c>
      <c r="J19" s="5"/>
      <c r="K19" s="23"/>
      <c r="L19" s="5"/>
      <c r="M19" s="5"/>
      <c r="N19" s="2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18" customFormat="1" ht="16.5" customHeight="1">
      <c r="A20" s="2"/>
      <c r="B20" s="98" t="s">
        <v>927</v>
      </c>
      <c r="C20" s="372">
        <v>60</v>
      </c>
      <c r="D20" s="372">
        <v>9.32</v>
      </c>
      <c r="E20" s="372">
        <v>7.07</v>
      </c>
      <c r="F20" s="372">
        <v>9.64</v>
      </c>
      <c r="G20" s="372">
        <v>139</v>
      </c>
      <c r="H20" s="372">
        <v>0.09</v>
      </c>
      <c r="I20" s="372">
        <v>107</v>
      </c>
      <c r="J20" s="27"/>
      <c r="K20" s="431"/>
      <c r="L20" s="5"/>
      <c r="M20" s="5"/>
      <c r="N20" s="2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18" customFormat="1" ht="16.5" customHeight="1">
      <c r="A21" s="2"/>
      <c r="B21" s="96" t="s">
        <v>569</v>
      </c>
      <c r="C21" s="115">
        <v>112</v>
      </c>
      <c r="D21" s="115">
        <v>12.68</v>
      </c>
      <c r="E21" s="115">
        <v>2.81</v>
      </c>
      <c r="F21" s="115">
        <v>27.96</v>
      </c>
      <c r="G21" s="115">
        <v>180.4</v>
      </c>
      <c r="H21" s="115">
        <v>0</v>
      </c>
      <c r="I21" s="115">
        <v>357</v>
      </c>
      <c r="J21" s="27"/>
      <c r="K21" s="431"/>
      <c r="L21" s="5"/>
      <c r="M21" s="5"/>
      <c r="N21" s="23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18" customFormat="1" ht="16.5" customHeight="1">
      <c r="A22" s="2"/>
      <c r="B22" s="101" t="s">
        <v>457</v>
      </c>
      <c r="C22" s="115">
        <v>150</v>
      </c>
      <c r="D22" s="115">
        <v>0.43</v>
      </c>
      <c r="E22" s="115">
        <v>0.05</v>
      </c>
      <c r="F22" s="115">
        <v>22.65</v>
      </c>
      <c r="G22" s="115">
        <v>92.7</v>
      </c>
      <c r="H22" s="115">
        <v>0.82</v>
      </c>
      <c r="I22" s="115">
        <v>659</v>
      </c>
      <c r="J22" s="5"/>
      <c r="K22" s="23"/>
      <c r="L22" s="5"/>
      <c r="M22" s="5"/>
      <c r="N22" s="2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18" customFormat="1" ht="16.5" customHeight="1">
      <c r="A23" s="2"/>
      <c r="B23" s="352" t="s">
        <v>8</v>
      </c>
      <c r="C23" s="115"/>
      <c r="D23" s="115"/>
      <c r="E23" s="115"/>
      <c r="F23" s="115"/>
      <c r="G23" s="115"/>
      <c r="H23" s="115"/>
      <c r="I23" s="115"/>
      <c r="J23" s="5"/>
      <c r="K23" s="23"/>
      <c r="L23" s="5"/>
      <c r="M23" s="5"/>
      <c r="N23" s="2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18" customFormat="1" ht="16.5" customHeight="1">
      <c r="A24" s="2"/>
      <c r="B24" s="352" t="s">
        <v>9</v>
      </c>
      <c r="C24" s="115">
        <v>25</v>
      </c>
      <c r="D24" s="115">
        <v>1.65</v>
      </c>
      <c r="E24" s="115">
        <v>0.3</v>
      </c>
      <c r="F24" s="115">
        <v>8.3</v>
      </c>
      <c r="G24" s="115">
        <v>44</v>
      </c>
      <c r="H24" s="115">
        <v>0</v>
      </c>
      <c r="I24" s="115">
        <v>741</v>
      </c>
      <c r="J24" s="119"/>
      <c r="K24" s="23"/>
      <c r="L24" s="5"/>
      <c r="M24" s="5"/>
      <c r="N24" s="23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18" customFormat="1" ht="16.5" customHeight="1">
      <c r="A25" s="2"/>
      <c r="B25" s="37" t="s">
        <v>24</v>
      </c>
      <c r="C25" s="20">
        <f aca="true" t="shared" si="1" ref="C25:H25">SUM(C17:C24)</f>
        <v>567</v>
      </c>
      <c r="D25" s="20">
        <f t="shared" si="1"/>
        <v>25.909999999999997</v>
      </c>
      <c r="E25" s="20">
        <f>SUM(E17:E24)</f>
        <v>14.870000000000003</v>
      </c>
      <c r="F25" s="20">
        <f t="shared" si="1"/>
        <v>77.30999999999999</v>
      </c>
      <c r="G25" s="20">
        <f t="shared" si="1"/>
        <v>539.9000000000001</v>
      </c>
      <c r="H25" s="20">
        <f t="shared" si="1"/>
        <v>14.75</v>
      </c>
      <c r="I25" s="1"/>
      <c r="J25" s="21">
        <f>G25*100/G34</f>
        <v>35.74715459535334</v>
      </c>
      <c r="K25" s="21"/>
      <c r="L25" s="21"/>
      <c r="M25" s="21"/>
      <c r="N25" s="21"/>
      <c r="O25" s="25"/>
      <c r="P25" s="26"/>
      <c r="Q25" s="26"/>
      <c r="R25" s="26"/>
      <c r="S25" s="26"/>
      <c r="T25" s="26"/>
      <c r="U25" s="26"/>
      <c r="V25" s="4"/>
      <c r="W25" s="4"/>
      <c r="X25" s="4"/>
      <c r="Y25" s="4"/>
    </row>
    <row r="26" spans="1:25" s="18" customFormat="1" ht="16.5" customHeight="1">
      <c r="A26" s="553" t="s">
        <v>34</v>
      </c>
      <c r="B26" s="98" t="s">
        <v>919</v>
      </c>
      <c r="C26" s="115">
        <v>100</v>
      </c>
      <c r="D26" s="115">
        <v>4.28</v>
      </c>
      <c r="E26" s="115">
        <v>7.17</v>
      </c>
      <c r="F26" s="115">
        <v>15.7</v>
      </c>
      <c r="G26" s="115">
        <v>145</v>
      </c>
      <c r="H26" s="115">
        <v>21.09</v>
      </c>
      <c r="I26" s="115">
        <v>250</v>
      </c>
      <c r="J26" s="5"/>
      <c r="K26" s="23"/>
      <c r="L26" s="5"/>
      <c r="M26" s="5"/>
      <c r="N26" s="23"/>
      <c r="O26" s="25"/>
      <c r="P26" s="26"/>
      <c r="Q26" s="26"/>
      <c r="R26" s="26"/>
      <c r="S26" s="26"/>
      <c r="T26" s="26"/>
      <c r="U26" s="26"/>
      <c r="V26" s="26"/>
      <c r="W26" s="4"/>
      <c r="X26" s="4"/>
      <c r="Y26" s="4"/>
    </row>
    <row r="27" spans="1:25" s="18" customFormat="1" ht="16.5" customHeight="1">
      <c r="A27" s="553"/>
      <c r="B27" s="96" t="s">
        <v>989</v>
      </c>
      <c r="C27" s="115">
        <v>15</v>
      </c>
      <c r="D27" s="115">
        <v>0.3</v>
      </c>
      <c r="E27" s="115">
        <v>0.78</v>
      </c>
      <c r="F27" s="115">
        <v>1.065</v>
      </c>
      <c r="G27" s="115">
        <v>12.6</v>
      </c>
      <c r="H27" s="115">
        <v>0.049</v>
      </c>
      <c r="I27" s="115">
        <v>368</v>
      </c>
      <c r="J27" s="5"/>
      <c r="K27" s="23"/>
      <c r="L27" s="5"/>
      <c r="M27" s="5"/>
      <c r="N27" s="23"/>
      <c r="O27" s="25"/>
      <c r="P27" s="26"/>
      <c r="Q27" s="26"/>
      <c r="R27" s="26"/>
      <c r="S27" s="26"/>
      <c r="T27" s="26"/>
      <c r="U27" s="26"/>
      <c r="V27" s="26"/>
      <c r="W27" s="4"/>
      <c r="X27" s="4"/>
      <c r="Y27" s="4"/>
    </row>
    <row r="28" spans="1:25" s="18" customFormat="1" ht="16.5" customHeight="1">
      <c r="A28" s="553"/>
      <c r="B28" s="99" t="s">
        <v>465</v>
      </c>
      <c r="C28" s="115">
        <v>40</v>
      </c>
      <c r="D28" s="115">
        <v>0.57</v>
      </c>
      <c r="E28" s="115">
        <v>4.02</v>
      </c>
      <c r="F28" s="115">
        <v>6.51</v>
      </c>
      <c r="G28" s="115">
        <v>64.58</v>
      </c>
      <c r="H28" s="115">
        <v>2.42</v>
      </c>
      <c r="I28" s="115">
        <v>16</v>
      </c>
      <c r="J28" s="5"/>
      <c r="K28" s="23"/>
      <c r="L28" s="5"/>
      <c r="M28" s="5"/>
      <c r="N28" s="23"/>
      <c r="O28" s="25"/>
      <c r="P28" s="26"/>
      <c r="Q28" s="26"/>
      <c r="R28" s="26"/>
      <c r="S28" s="26"/>
      <c r="T28" s="26"/>
      <c r="U28" s="26"/>
      <c r="V28" s="26"/>
      <c r="W28" s="4"/>
      <c r="X28" s="4"/>
      <c r="Y28" s="4"/>
    </row>
    <row r="29" spans="1:25" s="18" customFormat="1" ht="16.5" customHeight="1">
      <c r="A29" s="553"/>
      <c r="B29" s="99" t="s">
        <v>581</v>
      </c>
      <c r="C29" s="115">
        <v>45</v>
      </c>
      <c r="D29" s="115">
        <v>6.41</v>
      </c>
      <c r="E29" s="115">
        <v>4.67</v>
      </c>
      <c r="F29" s="115">
        <v>15.26</v>
      </c>
      <c r="G29" s="115">
        <v>129</v>
      </c>
      <c r="H29" s="115">
        <v>0.05</v>
      </c>
      <c r="I29" s="115">
        <v>603</v>
      </c>
      <c r="J29" s="5"/>
      <c r="K29" s="23"/>
      <c r="L29" s="5"/>
      <c r="M29" s="5"/>
      <c r="N29" s="23"/>
      <c r="O29" s="25"/>
      <c r="P29" s="26"/>
      <c r="Q29" s="26"/>
      <c r="R29" s="26"/>
      <c r="S29" s="26"/>
      <c r="T29" s="26"/>
      <c r="U29" s="26"/>
      <c r="V29" s="26"/>
      <c r="W29" s="4"/>
      <c r="X29" s="4"/>
      <c r="Y29" s="4"/>
    </row>
    <row r="30" spans="1:25" s="18" customFormat="1" ht="16.5" customHeight="1">
      <c r="A30" s="553"/>
      <c r="B30" s="96" t="s">
        <v>443</v>
      </c>
      <c r="C30" s="115">
        <v>150</v>
      </c>
      <c r="D30" s="115">
        <v>4.35</v>
      </c>
      <c r="E30" s="115">
        <v>3.75</v>
      </c>
      <c r="F30" s="115">
        <v>6</v>
      </c>
      <c r="G30" s="115">
        <v>75</v>
      </c>
      <c r="H30" s="115">
        <v>1.05</v>
      </c>
      <c r="I30" s="115">
        <v>202</v>
      </c>
      <c r="J30" s="5"/>
      <c r="K30" s="23"/>
      <c r="L30" s="5"/>
      <c r="M30" s="5"/>
      <c r="N30" s="23"/>
      <c r="O30" s="25"/>
      <c r="P30" s="26"/>
      <c r="Q30" s="26"/>
      <c r="R30" s="26"/>
      <c r="S30" s="26"/>
      <c r="T30" s="26"/>
      <c r="U30" s="26"/>
      <c r="V30" s="26"/>
      <c r="W30" s="4"/>
      <c r="X30" s="4"/>
      <c r="Y30" s="4"/>
    </row>
    <row r="31" spans="1:25" s="18" customFormat="1" ht="16.5" customHeight="1">
      <c r="A31" s="553"/>
      <c r="B31" s="352" t="s">
        <v>8</v>
      </c>
      <c r="C31" s="115">
        <v>30</v>
      </c>
      <c r="D31" s="115">
        <v>2.37</v>
      </c>
      <c r="E31" s="115">
        <v>0.3</v>
      </c>
      <c r="F31" s="115">
        <v>14.49</v>
      </c>
      <c r="G31" s="115">
        <v>71</v>
      </c>
      <c r="H31" s="115">
        <v>0</v>
      </c>
      <c r="I31" s="115">
        <v>740</v>
      </c>
      <c r="J31" s="5"/>
      <c r="K31" s="23"/>
      <c r="L31" s="5"/>
      <c r="M31" s="5"/>
      <c r="N31" s="23"/>
      <c r="O31" s="25"/>
      <c r="P31" s="26"/>
      <c r="Q31" s="26"/>
      <c r="R31" s="26"/>
      <c r="S31" s="26"/>
      <c r="T31" s="26"/>
      <c r="U31" s="26"/>
      <c r="V31" s="26"/>
      <c r="W31" s="4"/>
      <c r="X31" s="4"/>
      <c r="Y31" s="4"/>
    </row>
    <row r="32" spans="1:25" s="18" customFormat="1" ht="16.5" customHeight="1">
      <c r="A32" s="553"/>
      <c r="B32" s="352" t="s">
        <v>9</v>
      </c>
      <c r="C32" s="432">
        <v>15</v>
      </c>
      <c r="D32" s="433">
        <v>1.02</v>
      </c>
      <c r="E32" s="433">
        <v>0.165</v>
      </c>
      <c r="F32" s="433">
        <v>6.75</v>
      </c>
      <c r="G32" s="433">
        <v>33.3</v>
      </c>
      <c r="H32" s="433">
        <v>0</v>
      </c>
      <c r="I32" s="439">
        <v>741</v>
      </c>
      <c r="J32" s="5"/>
      <c r="K32" s="23"/>
      <c r="L32" s="5"/>
      <c r="M32" s="5"/>
      <c r="N32" s="23"/>
      <c r="O32" s="4"/>
      <c r="P32" s="4"/>
      <c r="Q32" s="4"/>
      <c r="R32" s="4"/>
      <c r="S32" s="4"/>
      <c r="T32" s="4"/>
      <c r="U32" s="4"/>
      <c r="V32" s="26"/>
      <c r="W32" s="4"/>
      <c r="X32" s="4"/>
      <c r="Y32" s="4"/>
    </row>
    <row r="33" spans="1:25" s="18" customFormat="1" ht="16.5" customHeight="1">
      <c r="A33" s="2"/>
      <c r="B33" s="37" t="s">
        <v>24</v>
      </c>
      <c r="C33" s="20">
        <v>417</v>
      </c>
      <c r="D33" s="20">
        <f>SUM(D26:D32)</f>
        <v>19.3</v>
      </c>
      <c r="E33" s="20">
        <f>SUM(E26:E32)</f>
        <v>20.855</v>
      </c>
      <c r="F33" s="20">
        <f>SUM(F26:F32)</f>
        <v>65.775</v>
      </c>
      <c r="G33" s="20">
        <f>SUM(G26:G32)</f>
        <v>530.48</v>
      </c>
      <c r="H33" s="20">
        <f>SUM(H26:H32)</f>
        <v>24.659</v>
      </c>
      <c r="I33" s="1"/>
      <c r="J33" s="21">
        <f>G33*100/G34</f>
        <v>35.12344984208749</v>
      </c>
      <c r="K33" s="21"/>
      <c r="L33" s="21"/>
      <c r="M33" s="21"/>
      <c r="N33" s="21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s="18" customFormat="1" ht="16.5" customHeight="1">
      <c r="A34" s="3" t="s">
        <v>35</v>
      </c>
      <c r="B34" s="37"/>
      <c r="C34" s="1"/>
      <c r="D34" s="20">
        <f>D13+D16+D25+D33</f>
        <v>66.69</v>
      </c>
      <c r="E34" s="20">
        <f>E13+E16+E25+E33</f>
        <v>52.455</v>
      </c>
      <c r="F34" s="20">
        <f>F13+F16+F25+F33</f>
        <v>193.515</v>
      </c>
      <c r="G34" s="20">
        <f>G13+G16+G25+G33</f>
        <v>1510.3300000000002</v>
      </c>
      <c r="H34" s="20">
        <f>H13+H16+H25+H33</f>
        <v>47.879</v>
      </c>
      <c r="I34" s="1"/>
      <c r="J34" s="5"/>
      <c r="K34" s="23"/>
      <c r="L34" s="5"/>
      <c r="M34" s="5"/>
      <c r="N34" s="23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s="18" customFormat="1" ht="16.5" customHeight="1">
      <c r="A35" s="3" t="s">
        <v>48</v>
      </c>
      <c r="B35" s="361">
        <v>44973</v>
      </c>
      <c r="C35" s="40"/>
      <c r="D35" s="41"/>
      <c r="E35" s="41"/>
      <c r="F35" s="41"/>
      <c r="G35" s="41"/>
      <c r="H35" s="41"/>
      <c r="I35" s="40"/>
      <c r="J35" s="5"/>
      <c r="K35" s="23"/>
      <c r="L35" s="5"/>
      <c r="M35" s="5"/>
      <c r="N35" s="23"/>
      <c r="O35" s="25"/>
      <c r="P35" s="26"/>
      <c r="Q35" s="26"/>
      <c r="R35" s="26"/>
      <c r="S35" s="26"/>
      <c r="T35" s="26"/>
      <c r="U35" s="26"/>
      <c r="V35" s="4"/>
      <c r="W35" s="4"/>
      <c r="X35" s="4"/>
      <c r="Y35" s="4"/>
    </row>
    <row r="36" spans="1:25" s="18" customFormat="1" ht="16.5" customHeight="1">
      <c r="A36" s="3" t="s">
        <v>31</v>
      </c>
      <c r="B36" s="102" t="s">
        <v>873</v>
      </c>
      <c r="C36" s="115">
        <v>30</v>
      </c>
      <c r="D36" s="115">
        <v>3.87</v>
      </c>
      <c r="E36" s="115">
        <v>3.15</v>
      </c>
      <c r="F36" s="115">
        <v>9.61</v>
      </c>
      <c r="G36" s="115">
        <v>83</v>
      </c>
      <c r="H36" s="115">
        <v>0.07</v>
      </c>
      <c r="I36" s="115">
        <v>701</v>
      </c>
      <c r="J36" s="117"/>
      <c r="K36" s="23"/>
      <c r="L36" s="5"/>
      <c r="M36" s="5"/>
      <c r="N36" s="23"/>
      <c r="O36" s="4"/>
      <c r="P36" s="102" t="s">
        <v>613</v>
      </c>
      <c r="Q36" s="115">
        <v>34</v>
      </c>
      <c r="R36" s="115">
        <v>4.26</v>
      </c>
      <c r="S36" s="115">
        <v>6.15</v>
      </c>
      <c r="T36" s="115">
        <v>17.4</v>
      </c>
      <c r="U36" s="115">
        <v>141.38</v>
      </c>
      <c r="V36" s="115">
        <v>0.78</v>
      </c>
      <c r="W36" s="115">
        <v>701</v>
      </c>
      <c r="X36" s="4"/>
      <c r="Y36" s="4"/>
    </row>
    <row r="37" spans="1:25" ht="16.5" customHeight="1">
      <c r="A37" s="2"/>
      <c r="B37" s="96" t="s">
        <v>813</v>
      </c>
      <c r="C37" s="115">
        <v>180</v>
      </c>
      <c r="D37" s="115">
        <v>6.18</v>
      </c>
      <c r="E37" s="115">
        <v>6.52</v>
      </c>
      <c r="F37" s="115">
        <v>20.12</v>
      </c>
      <c r="G37" s="115">
        <v>176.77</v>
      </c>
      <c r="H37" s="115">
        <v>1.13</v>
      </c>
      <c r="I37" s="115">
        <v>312</v>
      </c>
      <c r="J37" s="115"/>
      <c r="O37" s="4"/>
      <c r="P37" s="354" t="s">
        <v>699</v>
      </c>
      <c r="Q37" s="353">
        <v>30</v>
      </c>
      <c r="R37" s="353">
        <v>1.56</v>
      </c>
      <c r="S37" s="353">
        <v>0.12</v>
      </c>
      <c r="T37" s="353">
        <v>17.36</v>
      </c>
      <c r="U37" s="353">
        <v>75.46</v>
      </c>
      <c r="V37" s="353">
        <v>0.5</v>
      </c>
      <c r="W37" s="353">
        <v>704</v>
      </c>
      <c r="X37" s="85"/>
      <c r="Y37" s="85"/>
    </row>
    <row r="38" spans="1:25" ht="16.5" customHeight="1">
      <c r="A38" s="2"/>
      <c r="B38" s="97" t="s">
        <v>460</v>
      </c>
      <c r="C38" s="115">
        <v>150</v>
      </c>
      <c r="D38" s="115">
        <v>3.15</v>
      </c>
      <c r="E38" s="115">
        <v>2.8</v>
      </c>
      <c r="F38" s="115">
        <v>22.69</v>
      </c>
      <c r="G38" s="115">
        <v>128.55</v>
      </c>
      <c r="H38" s="115">
        <v>1.08</v>
      </c>
      <c r="I38" s="115">
        <v>661</v>
      </c>
      <c r="J38" s="10"/>
      <c r="O38" s="85"/>
      <c r="P38" s="96" t="s">
        <v>439</v>
      </c>
      <c r="Q38" s="115">
        <v>160</v>
      </c>
      <c r="R38" s="115">
        <v>0.07</v>
      </c>
      <c r="S38" s="115">
        <v>0.01</v>
      </c>
      <c r="T38" s="115">
        <v>7.1</v>
      </c>
      <c r="U38" s="115">
        <v>29</v>
      </c>
      <c r="V38" s="115">
        <v>1.42</v>
      </c>
      <c r="W38" s="115">
        <v>211</v>
      </c>
      <c r="X38" s="85"/>
      <c r="Y38" s="85"/>
    </row>
    <row r="39" spans="1:25" ht="16.5" customHeight="1">
      <c r="A39" s="2"/>
      <c r="B39" s="37" t="s">
        <v>24</v>
      </c>
      <c r="C39" s="20">
        <f>SUM(C36:C38)</f>
        <v>360</v>
      </c>
      <c r="D39" s="20">
        <f>SUM(D36:D38)</f>
        <v>13.200000000000001</v>
      </c>
      <c r="E39" s="20">
        <f>SUM(E36:E38)</f>
        <v>12.469999999999999</v>
      </c>
      <c r="F39" s="20">
        <f>SUM(F36:F38)</f>
        <v>52.42</v>
      </c>
      <c r="G39" s="20">
        <f>SUM(G36:G38)</f>
        <v>388.32</v>
      </c>
      <c r="H39" s="20">
        <f>SUM(H35:H38)</f>
        <v>2.2800000000000002</v>
      </c>
      <c r="I39" s="1"/>
      <c r="J39" s="21">
        <f>G39*100/G61</f>
        <v>25.37044296354371</v>
      </c>
      <c r="K39" s="21"/>
      <c r="L39" s="21"/>
      <c r="M39" s="21"/>
      <c r="N39" s="21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1:25" ht="16.5" customHeight="1">
      <c r="A40" s="3" t="s">
        <v>32</v>
      </c>
      <c r="B40" s="97" t="s">
        <v>855</v>
      </c>
      <c r="C40" s="115">
        <v>100</v>
      </c>
      <c r="D40" s="115">
        <v>0.6</v>
      </c>
      <c r="E40" s="115">
        <v>0.6</v>
      </c>
      <c r="F40" s="115">
        <v>15.4</v>
      </c>
      <c r="G40" s="115">
        <v>72</v>
      </c>
      <c r="H40" s="115">
        <v>6</v>
      </c>
      <c r="I40" s="115">
        <v>200</v>
      </c>
      <c r="J40" s="10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</row>
    <row r="41" spans="1:25" ht="16.5" customHeight="1">
      <c r="A41" s="3"/>
      <c r="B41" s="97"/>
      <c r="C41" s="115"/>
      <c r="D41" s="115"/>
      <c r="E41" s="115"/>
      <c r="F41" s="115"/>
      <c r="G41" s="115"/>
      <c r="H41" s="115"/>
      <c r="I41" s="115"/>
      <c r="J41" s="10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</row>
    <row r="42" spans="1:25" ht="16.5" customHeight="1">
      <c r="A42" s="3"/>
      <c r="B42" s="97"/>
      <c r="C42" s="115"/>
      <c r="D42" s="115"/>
      <c r="E42" s="115"/>
      <c r="F42" s="115"/>
      <c r="G42" s="115"/>
      <c r="H42" s="115"/>
      <c r="I42" s="115"/>
      <c r="J42" s="10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</row>
    <row r="43" spans="1:25" ht="16.5" customHeight="1">
      <c r="A43" s="2"/>
      <c r="B43" s="37" t="s">
        <v>24</v>
      </c>
      <c r="C43" s="1"/>
      <c r="D43" s="20">
        <f>SUM(D40:D42)</f>
        <v>0.6</v>
      </c>
      <c r="E43" s="20">
        <f>SUM(E40:E42)</f>
        <v>0.6</v>
      </c>
      <c r="F43" s="20">
        <f>SUM(F40:F42)</f>
        <v>15.4</v>
      </c>
      <c r="G43" s="20">
        <f>SUM(G40:G42)</f>
        <v>72</v>
      </c>
      <c r="H43" s="20">
        <f>SUM(H40:H42)</f>
        <v>6</v>
      </c>
      <c r="I43" s="1"/>
      <c r="J43" s="21">
        <f>G43*100/G61</f>
        <v>4.704037632301059</v>
      </c>
      <c r="K43" s="22"/>
      <c r="L43" s="22"/>
      <c r="M43" s="22"/>
      <c r="N43" s="22"/>
      <c r="O43" s="4"/>
      <c r="P43" s="26"/>
      <c r="Q43" s="26"/>
      <c r="R43" s="26"/>
      <c r="S43" s="26"/>
      <c r="T43" s="26"/>
      <c r="U43" s="26"/>
      <c r="V43" s="85"/>
      <c r="W43" s="85"/>
      <c r="X43" s="85"/>
      <c r="Y43" s="85"/>
    </row>
    <row r="44" spans="1:25" ht="16.5" customHeight="1">
      <c r="A44" s="3" t="s">
        <v>33</v>
      </c>
      <c r="B44" s="99"/>
      <c r="C44" s="115"/>
      <c r="D44" s="115"/>
      <c r="E44" s="115"/>
      <c r="F44" s="115"/>
      <c r="G44" s="115"/>
      <c r="H44" s="115"/>
      <c r="I44" s="115"/>
      <c r="J44" s="21"/>
      <c r="K44" s="22"/>
      <c r="L44" s="22"/>
      <c r="M44" s="22"/>
      <c r="N44" s="22"/>
      <c r="O44" s="4"/>
      <c r="P44" s="26"/>
      <c r="Q44" s="26"/>
      <c r="R44" s="26"/>
      <c r="S44" s="26"/>
      <c r="T44" s="26"/>
      <c r="U44" s="26"/>
      <c r="V44" s="85"/>
      <c r="W44" s="85"/>
      <c r="X44" s="85"/>
      <c r="Y44" s="85"/>
    </row>
    <row r="45" spans="1:25" ht="16.5" customHeight="1">
      <c r="A45" s="352"/>
      <c r="B45" s="99" t="s">
        <v>15</v>
      </c>
      <c r="C45" s="115">
        <v>40</v>
      </c>
      <c r="D45" s="115">
        <v>0.4</v>
      </c>
      <c r="E45" s="115">
        <v>4.06</v>
      </c>
      <c r="F45" s="115">
        <v>1.84</v>
      </c>
      <c r="G45" s="115">
        <v>45.57</v>
      </c>
      <c r="H45" s="115">
        <v>9.1</v>
      </c>
      <c r="I45" s="115">
        <v>14</v>
      </c>
      <c r="J45" s="10"/>
      <c r="O45" s="85"/>
      <c r="P45" s="85"/>
      <c r="Q45" s="85"/>
      <c r="R45" s="85"/>
      <c r="S45" s="85"/>
      <c r="T45" s="85"/>
      <c r="U45" s="85"/>
      <c r="V45" s="26"/>
      <c r="W45" s="85"/>
      <c r="X45" s="85"/>
      <c r="Y45" s="85"/>
    </row>
    <row r="46" spans="1:25" ht="16.5" customHeight="1">
      <c r="A46" s="3"/>
      <c r="B46" t="s">
        <v>785</v>
      </c>
      <c r="C46" s="433">
        <v>180</v>
      </c>
      <c r="D46" s="433">
        <v>1.37</v>
      </c>
      <c r="E46" s="433">
        <v>3.52</v>
      </c>
      <c r="F46" s="433">
        <v>5.02</v>
      </c>
      <c r="G46" s="433">
        <v>59</v>
      </c>
      <c r="H46" s="433">
        <v>9.57</v>
      </c>
      <c r="I46" s="433">
        <v>67</v>
      </c>
      <c r="J46" s="10"/>
      <c r="O46" s="85"/>
      <c r="P46" s="85"/>
      <c r="Q46" s="85"/>
      <c r="R46" s="85"/>
      <c r="S46" s="85"/>
      <c r="T46" s="85"/>
      <c r="U46" s="85"/>
      <c r="V46" s="26"/>
      <c r="W46" s="85"/>
      <c r="X46" s="85"/>
      <c r="Y46" s="85"/>
    </row>
    <row r="47" spans="1:25" ht="16.5" customHeight="1">
      <c r="A47" s="2"/>
      <c r="B47" s="100" t="s">
        <v>420</v>
      </c>
      <c r="C47" s="115" t="s">
        <v>297</v>
      </c>
      <c r="D47" s="115">
        <v>13.26</v>
      </c>
      <c r="E47" s="115">
        <v>11.23</v>
      </c>
      <c r="F47" s="115">
        <v>3.52</v>
      </c>
      <c r="G47" s="115">
        <v>185</v>
      </c>
      <c r="H47" s="115">
        <v>8.45</v>
      </c>
      <c r="I47" s="115">
        <v>137</v>
      </c>
      <c r="J47" s="10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</row>
    <row r="48" spans="1:25" ht="16.5" customHeight="1">
      <c r="A48" s="2"/>
      <c r="B48" s="96" t="s">
        <v>915</v>
      </c>
      <c r="C48" s="115">
        <v>120</v>
      </c>
      <c r="D48" s="115">
        <v>2.45</v>
      </c>
      <c r="E48" s="115">
        <v>3.84</v>
      </c>
      <c r="F48" s="115">
        <v>16.36</v>
      </c>
      <c r="G48" s="115">
        <v>110</v>
      </c>
      <c r="H48" s="115">
        <v>14.41</v>
      </c>
      <c r="I48" s="115">
        <v>513</v>
      </c>
      <c r="J48" s="10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</row>
    <row r="49" spans="1:25" ht="16.5" customHeight="1">
      <c r="A49" s="2"/>
      <c r="B49" s="96" t="s">
        <v>838</v>
      </c>
      <c r="C49" s="115">
        <v>150</v>
      </c>
      <c r="D49" s="115">
        <v>0.24</v>
      </c>
      <c r="E49" s="115">
        <v>0.06</v>
      </c>
      <c r="F49" s="115">
        <v>18.15</v>
      </c>
      <c r="G49" s="115">
        <v>74.1</v>
      </c>
      <c r="H49" s="115">
        <v>1.94</v>
      </c>
      <c r="I49" s="115">
        <v>651</v>
      </c>
      <c r="J49" s="10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</row>
    <row r="50" spans="1:25" ht="16.5" customHeight="1">
      <c r="A50" s="2"/>
      <c r="B50" s="352" t="s">
        <v>8</v>
      </c>
      <c r="C50" s="115">
        <v>15</v>
      </c>
      <c r="D50" s="115">
        <v>1.19</v>
      </c>
      <c r="E50" s="115">
        <v>0.15</v>
      </c>
      <c r="F50" s="115">
        <v>7.25</v>
      </c>
      <c r="G50" s="115">
        <v>35</v>
      </c>
      <c r="H50" s="115">
        <v>0</v>
      </c>
      <c r="I50" s="115">
        <v>740</v>
      </c>
      <c r="J50" s="10"/>
      <c r="O50" s="85"/>
      <c r="P50" s="85"/>
      <c r="Q50" s="85"/>
      <c r="R50" s="85"/>
      <c r="S50" s="85"/>
      <c r="T50" s="85"/>
      <c r="U50" s="85"/>
      <c r="V50" s="26"/>
      <c r="W50" s="85"/>
      <c r="X50" s="85"/>
      <c r="Y50" s="85"/>
    </row>
    <row r="51" spans="1:25" ht="16.5" customHeight="1">
      <c r="A51" s="2"/>
      <c r="B51" s="352" t="s">
        <v>9</v>
      </c>
      <c r="C51" s="432">
        <v>15</v>
      </c>
      <c r="D51" s="433">
        <v>1.02</v>
      </c>
      <c r="E51" s="433">
        <v>0.165</v>
      </c>
      <c r="F51" s="433">
        <v>6.75</v>
      </c>
      <c r="G51" s="433">
        <v>33.3</v>
      </c>
      <c r="H51" s="433">
        <v>0</v>
      </c>
      <c r="I51" s="439">
        <v>741</v>
      </c>
      <c r="J51" s="10"/>
      <c r="O51" s="4"/>
      <c r="P51" s="26"/>
      <c r="Q51" s="26"/>
      <c r="R51" s="26"/>
      <c r="S51" s="26"/>
      <c r="T51" s="26"/>
      <c r="U51" s="26"/>
      <c r="V51" s="85"/>
      <c r="W51" s="85"/>
      <c r="X51" s="85"/>
      <c r="Y51" s="85"/>
    </row>
    <row r="52" spans="1:25" ht="16.5" customHeight="1">
      <c r="A52" s="2"/>
      <c r="B52" s="37" t="s">
        <v>24</v>
      </c>
      <c r="C52" s="20">
        <f aca="true" t="shared" si="2" ref="C52:H52">SUM(C44:C51)</f>
        <v>520</v>
      </c>
      <c r="D52" s="20">
        <f t="shared" si="2"/>
        <v>19.93</v>
      </c>
      <c r="E52" s="20">
        <f t="shared" si="2"/>
        <v>23.025</v>
      </c>
      <c r="F52" s="20">
        <f t="shared" si="2"/>
        <v>58.89</v>
      </c>
      <c r="G52" s="20">
        <f t="shared" si="2"/>
        <v>541.9699999999999</v>
      </c>
      <c r="H52" s="20">
        <f t="shared" si="2"/>
        <v>43.47</v>
      </c>
      <c r="I52" s="1"/>
      <c r="J52" s="21">
        <f>G52*100/G61</f>
        <v>35.408989938586174</v>
      </c>
      <c r="K52" s="21"/>
      <c r="L52" s="21"/>
      <c r="M52" s="21"/>
      <c r="N52" s="21"/>
      <c r="O52" s="4"/>
      <c r="P52" s="26"/>
      <c r="Q52" s="26"/>
      <c r="R52" s="26"/>
      <c r="S52" s="26"/>
      <c r="T52" s="26"/>
      <c r="U52" s="26"/>
      <c r="V52" s="26"/>
      <c r="W52" s="85"/>
      <c r="X52" s="85"/>
      <c r="Y52" s="85"/>
    </row>
    <row r="53" spans="1:25" ht="16.5" customHeight="1">
      <c r="A53" s="552" t="s">
        <v>34</v>
      </c>
      <c r="B53" s="96" t="s">
        <v>972</v>
      </c>
      <c r="C53" s="115">
        <v>60</v>
      </c>
      <c r="D53" s="115">
        <v>8.02</v>
      </c>
      <c r="E53" s="115">
        <v>2.82</v>
      </c>
      <c r="F53" s="115">
        <v>5.99</v>
      </c>
      <c r="G53" s="115">
        <v>81</v>
      </c>
      <c r="H53" s="115">
        <v>0.26</v>
      </c>
      <c r="I53" s="115">
        <v>157</v>
      </c>
      <c r="J53" s="362"/>
      <c r="O53" s="4"/>
      <c r="P53" s="26"/>
      <c r="Q53" s="26"/>
      <c r="R53" s="26"/>
      <c r="S53" s="26"/>
      <c r="T53" s="26"/>
      <c r="U53" s="26"/>
      <c r="V53" s="26"/>
      <c r="W53" s="85"/>
      <c r="X53" s="85"/>
      <c r="Y53" s="85"/>
    </row>
    <row r="54" spans="1:25" ht="16.5" customHeight="1">
      <c r="A54" s="552"/>
      <c r="B54" s="96" t="s">
        <v>739</v>
      </c>
      <c r="C54" s="115">
        <v>120</v>
      </c>
      <c r="D54" s="115">
        <v>2.4</v>
      </c>
      <c r="E54" s="115">
        <v>6.13</v>
      </c>
      <c r="F54" s="115">
        <v>6.26</v>
      </c>
      <c r="G54" s="115">
        <v>90</v>
      </c>
      <c r="H54" s="115">
        <v>59.94</v>
      </c>
      <c r="I54" s="115">
        <v>517</v>
      </c>
      <c r="J54" s="358"/>
      <c r="O54" s="4"/>
      <c r="P54" s="26"/>
      <c r="Q54" s="26"/>
      <c r="R54" s="26"/>
      <c r="S54" s="26"/>
      <c r="T54" s="26"/>
      <c r="U54" s="26"/>
      <c r="V54" s="26"/>
      <c r="W54" s="85"/>
      <c r="X54" s="85"/>
      <c r="Y54" s="85"/>
    </row>
    <row r="55" spans="1:25" ht="16.5" customHeight="1">
      <c r="A55" s="552"/>
      <c r="B55" s="96"/>
      <c r="C55" s="115"/>
      <c r="D55" s="115"/>
      <c r="E55" s="115"/>
      <c r="F55" s="115"/>
      <c r="G55" s="115"/>
      <c r="H55" s="115"/>
      <c r="I55" s="115"/>
      <c r="J55" s="358"/>
      <c r="O55" s="4"/>
      <c r="P55" s="26"/>
      <c r="Q55" s="26"/>
      <c r="R55" s="26"/>
      <c r="S55" s="26"/>
      <c r="T55" s="26"/>
      <c r="U55" s="26"/>
      <c r="V55" s="26"/>
      <c r="W55" s="85"/>
      <c r="X55" s="85"/>
      <c r="Y55" s="85"/>
    </row>
    <row r="56" spans="1:25" ht="16.5" customHeight="1">
      <c r="A56" s="552"/>
      <c r="B56" s="99" t="s">
        <v>593</v>
      </c>
      <c r="C56" s="115">
        <v>45</v>
      </c>
      <c r="D56" s="115">
        <v>3.28</v>
      </c>
      <c r="E56" s="115">
        <v>5.63</v>
      </c>
      <c r="F56" s="115">
        <v>24.26</v>
      </c>
      <c r="G56" s="115">
        <v>161</v>
      </c>
      <c r="H56" s="115">
        <v>0</v>
      </c>
      <c r="I56" s="115">
        <v>607</v>
      </c>
      <c r="J56" s="115"/>
      <c r="O56" s="4"/>
      <c r="P56" s="26"/>
      <c r="Q56" s="26"/>
      <c r="R56" s="26"/>
      <c r="S56" s="26"/>
      <c r="T56" s="26"/>
      <c r="U56" s="26"/>
      <c r="V56" s="26"/>
      <c r="W56" s="85"/>
      <c r="X56" s="85"/>
      <c r="Y56" s="85"/>
    </row>
    <row r="57" spans="1:25" ht="16.5" customHeight="1">
      <c r="A57" s="552"/>
      <c r="B57" s="97" t="s">
        <v>648</v>
      </c>
      <c r="C57" s="115">
        <v>200</v>
      </c>
      <c r="D57" s="115">
        <v>5.59</v>
      </c>
      <c r="E57" s="115">
        <v>6.38</v>
      </c>
      <c r="F57" s="115">
        <v>9.38</v>
      </c>
      <c r="G57" s="115">
        <v>117.31</v>
      </c>
      <c r="H57" s="115">
        <v>1</v>
      </c>
      <c r="I57" s="115">
        <v>205</v>
      </c>
      <c r="J57" s="119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</row>
    <row r="58" spans="1:25" ht="16.5" customHeight="1">
      <c r="A58" s="552"/>
      <c r="B58" s="352" t="s">
        <v>8</v>
      </c>
      <c r="C58" s="115">
        <v>15</v>
      </c>
      <c r="D58" s="115">
        <v>1.19</v>
      </c>
      <c r="E58" s="115">
        <v>0.15</v>
      </c>
      <c r="F58" s="115">
        <v>7.25</v>
      </c>
      <c r="G58" s="115">
        <v>35</v>
      </c>
      <c r="H58" s="115">
        <v>0</v>
      </c>
      <c r="I58" s="115">
        <v>740</v>
      </c>
      <c r="J58" s="10"/>
      <c r="O58" s="4"/>
      <c r="P58" s="26"/>
      <c r="Q58" s="26"/>
      <c r="R58" s="26"/>
      <c r="S58" s="26"/>
      <c r="T58" s="26"/>
      <c r="U58" s="26"/>
      <c r="V58" s="85"/>
      <c r="W58" s="85"/>
      <c r="X58" s="85"/>
      <c r="Y58" s="85"/>
    </row>
    <row r="59" spans="1:25" ht="16.5" customHeight="1">
      <c r="A59" s="2"/>
      <c r="B59" s="352" t="s">
        <v>9</v>
      </c>
      <c r="C59" s="115">
        <v>25</v>
      </c>
      <c r="D59" s="115">
        <v>1.65</v>
      </c>
      <c r="E59" s="115">
        <v>0.3</v>
      </c>
      <c r="F59" s="115">
        <v>8.3</v>
      </c>
      <c r="G59" s="115">
        <v>44</v>
      </c>
      <c r="H59" s="115">
        <v>0</v>
      </c>
      <c r="I59" s="115">
        <v>741</v>
      </c>
      <c r="J59" s="10"/>
      <c r="O59" s="85"/>
      <c r="P59" s="85"/>
      <c r="Q59" s="85"/>
      <c r="R59" s="85"/>
      <c r="S59" s="85"/>
      <c r="T59" s="85"/>
      <c r="U59" s="85"/>
      <c r="V59" s="26"/>
      <c r="W59" s="85"/>
      <c r="X59" s="85"/>
      <c r="Y59" s="85"/>
    </row>
    <row r="60" spans="1:25" ht="16.5" customHeight="1">
      <c r="A60" s="2"/>
      <c r="B60" s="37" t="s">
        <v>24</v>
      </c>
      <c r="C60" s="20">
        <f aca="true" t="shared" si="3" ref="C60:H60">SUM(C53:C59)</f>
        <v>465</v>
      </c>
      <c r="D60" s="20">
        <f t="shared" si="3"/>
        <v>22.13</v>
      </c>
      <c r="E60" s="20">
        <f t="shared" si="3"/>
        <v>21.409999999999997</v>
      </c>
      <c r="F60" s="20">
        <f t="shared" si="3"/>
        <v>61.44000000000001</v>
      </c>
      <c r="G60" s="20">
        <f t="shared" si="3"/>
        <v>528.31</v>
      </c>
      <c r="H60" s="20">
        <f t="shared" si="3"/>
        <v>61.199999999999996</v>
      </c>
      <c r="I60" s="1"/>
      <c r="J60" s="21">
        <f>G60*100/G61</f>
        <v>34.51652946556906</v>
      </c>
      <c r="K60" s="21"/>
      <c r="L60" s="21"/>
      <c r="M60" s="21"/>
      <c r="N60" s="21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</row>
    <row r="61" spans="1:25" ht="16.5" customHeight="1">
      <c r="A61" s="3" t="s">
        <v>49</v>
      </c>
      <c r="B61" s="37"/>
      <c r="C61" s="1"/>
      <c r="D61" s="20">
        <f>D39+D43+D52+D60</f>
        <v>55.86</v>
      </c>
      <c r="E61" s="20">
        <f>E39+E43+E52+E60</f>
        <v>57.504999999999995</v>
      </c>
      <c r="F61" s="20">
        <f>F39+F43+F52+F60</f>
        <v>188.15000000000003</v>
      </c>
      <c r="G61" s="20">
        <f>G39+G43+G52+G60</f>
        <v>1530.6</v>
      </c>
      <c r="H61" s="20">
        <f>H39+H43+H52+H60</f>
        <v>112.94999999999999</v>
      </c>
      <c r="I61" s="1"/>
      <c r="J61" s="10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</row>
    <row r="62" spans="1:25" ht="16.5" customHeight="1">
      <c r="A62" s="3" t="s">
        <v>47</v>
      </c>
      <c r="B62" s="361">
        <v>44974</v>
      </c>
      <c r="C62" s="1"/>
      <c r="D62" s="1"/>
      <c r="E62" s="1"/>
      <c r="F62" s="1"/>
      <c r="G62" s="1"/>
      <c r="H62" s="1"/>
      <c r="I62" s="1"/>
      <c r="J62" s="10"/>
      <c r="O62" s="4"/>
      <c r="P62" s="26"/>
      <c r="Q62" s="26"/>
      <c r="R62" s="26"/>
      <c r="S62" s="26"/>
      <c r="T62" s="26"/>
      <c r="U62" s="26"/>
      <c r="V62" s="85"/>
      <c r="W62" s="85"/>
      <c r="X62" s="85"/>
      <c r="Y62" s="85"/>
    </row>
    <row r="63" spans="1:25" ht="16.5" customHeight="1">
      <c r="A63" s="3" t="s">
        <v>31</v>
      </c>
      <c r="B63" s="102" t="s">
        <v>609</v>
      </c>
      <c r="C63" s="115">
        <v>40</v>
      </c>
      <c r="D63" s="115">
        <v>4.18</v>
      </c>
      <c r="E63" s="115">
        <v>2.94</v>
      </c>
      <c r="F63" s="115">
        <v>10.67</v>
      </c>
      <c r="G63" s="115">
        <v>69</v>
      </c>
      <c r="H63" s="115">
        <v>0</v>
      </c>
      <c r="I63" s="115">
        <v>703</v>
      </c>
      <c r="J63" s="10"/>
      <c r="O63" s="4"/>
      <c r="P63" s="26"/>
      <c r="Q63" s="26"/>
      <c r="R63" s="26"/>
      <c r="S63" s="26"/>
      <c r="T63" s="26"/>
      <c r="U63" s="26"/>
      <c r="V63" s="26"/>
      <c r="W63" s="85"/>
      <c r="X63" s="85"/>
      <c r="Y63" s="85"/>
    </row>
    <row r="64" spans="1:25" ht="16.5" customHeight="1">
      <c r="A64" s="2"/>
      <c r="B64" s="96" t="s">
        <v>933</v>
      </c>
      <c r="C64" s="115">
        <v>180</v>
      </c>
      <c r="D64" s="115">
        <v>6.42</v>
      </c>
      <c r="E64" s="115">
        <v>7.28</v>
      </c>
      <c r="F64" s="115">
        <v>18.74</v>
      </c>
      <c r="G64" s="115">
        <v>209.48</v>
      </c>
      <c r="H64" s="115">
        <v>1.09</v>
      </c>
      <c r="I64" s="115">
        <v>314</v>
      </c>
      <c r="J64" s="10"/>
      <c r="O64" s="85"/>
      <c r="P64" s="85"/>
      <c r="Q64" s="85"/>
      <c r="R64" s="85"/>
      <c r="S64" s="85"/>
      <c r="T64" s="85"/>
      <c r="U64" s="85"/>
      <c r="V64" s="26"/>
      <c r="W64" s="85"/>
      <c r="X64" s="85"/>
      <c r="Y64" s="85"/>
    </row>
    <row r="65" spans="1:25" ht="16.5" customHeight="1">
      <c r="A65" s="2"/>
      <c r="B65" s="101" t="s">
        <v>982</v>
      </c>
      <c r="C65" s="436">
        <v>150</v>
      </c>
      <c r="D65" s="436">
        <v>2.9</v>
      </c>
      <c r="E65" s="436">
        <v>2.2</v>
      </c>
      <c r="F65" s="436">
        <v>8.5</v>
      </c>
      <c r="G65" s="436">
        <v>64.5</v>
      </c>
      <c r="H65" s="436">
        <v>0.39</v>
      </c>
      <c r="I65" s="436">
        <v>219</v>
      </c>
      <c r="J65" s="10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</row>
    <row r="66" spans="1:25" ht="16.5" customHeight="1">
      <c r="A66" s="2"/>
      <c r="B66" s="37" t="s">
        <v>24</v>
      </c>
      <c r="C66" s="20">
        <f aca="true" t="shared" si="4" ref="C66:H66">SUM(C63:C65)</f>
        <v>370</v>
      </c>
      <c r="D66" s="20">
        <f t="shared" si="4"/>
        <v>13.5</v>
      </c>
      <c r="E66" s="20">
        <f t="shared" si="4"/>
        <v>12.420000000000002</v>
      </c>
      <c r="F66" s="20">
        <f t="shared" si="4"/>
        <v>37.91</v>
      </c>
      <c r="G66" s="20">
        <f t="shared" si="4"/>
        <v>342.98</v>
      </c>
      <c r="H66" s="20">
        <f t="shared" si="4"/>
        <v>1.48</v>
      </c>
      <c r="I66" s="1"/>
      <c r="J66" s="21">
        <f>G66*100/G87</f>
        <v>22.049501767920283</v>
      </c>
      <c r="K66" s="21"/>
      <c r="L66" s="21"/>
      <c r="M66" s="21"/>
      <c r="N66" s="21"/>
      <c r="O66" s="4"/>
      <c r="P66" s="4"/>
      <c r="Q66" s="4"/>
      <c r="R66" s="4"/>
      <c r="S66" s="4"/>
      <c r="T66" s="26"/>
      <c r="U66" s="4"/>
      <c r="V66" s="85"/>
      <c r="W66" s="85"/>
      <c r="X66" s="85"/>
      <c r="Y66" s="85"/>
    </row>
    <row r="67" spans="1:25" ht="16.5" customHeight="1">
      <c r="A67" s="2"/>
      <c r="B67" s="97" t="s">
        <v>854</v>
      </c>
      <c r="C67" s="115">
        <v>80</v>
      </c>
      <c r="D67" s="115">
        <v>0.32</v>
      </c>
      <c r="E67" s="115">
        <v>0.24</v>
      </c>
      <c r="F67" s="115">
        <v>8.24</v>
      </c>
      <c r="G67" s="115">
        <v>37.6</v>
      </c>
      <c r="H67" s="115">
        <v>4</v>
      </c>
      <c r="I67" s="115">
        <v>200</v>
      </c>
      <c r="J67" s="21"/>
      <c r="K67" s="21"/>
      <c r="L67" s="21"/>
      <c r="M67" s="21"/>
      <c r="N67" s="21"/>
      <c r="O67" s="4"/>
      <c r="P67" s="4"/>
      <c r="Q67" s="4"/>
      <c r="R67" s="4"/>
      <c r="S67" s="4"/>
      <c r="T67" s="26"/>
      <c r="U67" s="4"/>
      <c r="V67" s="85"/>
      <c r="W67" s="85"/>
      <c r="X67" s="85"/>
      <c r="Y67" s="85"/>
    </row>
    <row r="68" spans="1:25" ht="16.5" customHeight="1">
      <c r="A68" s="3" t="s">
        <v>32</v>
      </c>
      <c r="B68" s="97" t="s">
        <v>909</v>
      </c>
      <c r="C68" s="115">
        <v>100</v>
      </c>
      <c r="D68" s="115">
        <v>0.5</v>
      </c>
      <c r="E68" s="115">
        <v>0</v>
      </c>
      <c r="F68" s="115">
        <v>12.7</v>
      </c>
      <c r="G68" s="115">
        <v>52.8</v>
      </c>
      <c r="H68" s="115">
        <v>4</v>
      </c>
      <c r="I68" s="115">
        <v>201</v>
      </c>
      <c r="J68" s="10"/>
      <c r="O68" s="4"/>
      <c r="P68" s="4"/>
      <c r="Q68" s="4"/>
      <c r="R68" s="4"/>
      <c r="S68" s="4"/>
      <c r="T68" s="26"/>
      <c r="U68" s="4"/>
      <c r="V68" s="4"/>
      <c r="W68" s="85"/>
      <c r="X68" s="85"/>
      <c r="Y68" s="85"/>
    </row>
    <row r="69" spans="1:25" ht="16.5" customHeight="1">
      <c r="A69" s="2"/>
      <c r="B69" s="363" t="s">
        <v>24</v>
      </c>
      <c r="C69" s="365">
        <v>250</v>
      </c>
      <c r="D69" s="365">
        <f>SUM(D67:D68)</f>
        <v>0.8200000000000001</v>
      </c>
      <c r="E69" s="365">
        <f>SUM(E67:E68)</f>
        <v>0.24</v>
      </c>
      <c r="F69" s="365">
        <f>SUM(F67:F68)</f>
        <v>20.939999999999998</v>
      </c>
      <c r="G69" s="365">
        <f>SUM(G67:G68)</f>
        <v>90.4</v>
      </c>
      <c r="H69" s="365">
        <f>SUM(H67:H68)</f>
        <v>8</v>
      </c>
      <c r="I69" s="366"/>
      <c r="J69" s="21">
        <f>G69*100/G87</f>
        <v>5.811636129861781</v>
      </c>
      <c r="K69" s="21"/>
      <c r="L69" s="21"/>
      <c r="M69" s="21"/>
      <c r="N69" s="21"/>
      <c r="O69" s="4"/>
      <c r="P69" s="26"/>
      <c r="Q69" s="26"/>
      <c r="R69" s="26"/>
      <c r="S69" s="26"/>
      <c r="T69" s="26"/>
      <c r="U69" s="26"/>
      <c r="V69" s="85"/>
      <c r="W69" s="85"/>
      <c r="X69" s="85"/>
      <c r="Y69" s="85"/>
    </row>
    <row r="70" spans="1:25" ht="16.5" customHeight="1">
      <c r="A70" s="3" t="s">
        <v>33</v>
      </c>
      <c r="B70" s="99"/>
      <c r="C70" s="115"/>
      <c r="D70" s="115"/>
      <c r="E70" s="115"/>
      <c r="F70" s="115"/>
      <c r="G70" s="115"/>
      <c r="H70" s="115"/>
      <c r="I70" s="115"/>
      <c r="J70" s="21"/>
      <c r="K70" s="21"/>
      <c r="L70" s="21"/>
      <c r="M70" s="21"/>
      <c r="N70" s="21"/>
      <c r="O70" s="4"/>
      <c r="P70" s="26"/>
      <c r="Q70" s="26"/>
      <c r="R70" s="26"/>
      <c r="S70" s="26"/>
      <c r="T70" s="26"/>
      <c r="U70" s="26"/>
      <c r="V70" s="85"/>
      <c r="W70" s="85"/>
      <c r="X70" s="85"/>
      <c r="Y70" s="85"/>
    </row>
    <row r="71" spans="1:25" ht="16.5" customHeight="1">
      <c r="A71" s="3"/>
      <c r="B71" s="99"/>
      <c r="C71" s="115"/>
      <c r="D71" s="115"/>
      <c r="E71" s="115"/>
      <c r="F71" s="115"/>
      <c r="G71" s="115"/>
      <c r="H71" s="115"/>
      <c r="I71" s="115"/>
      <c r="J71" s="10"/>
      <c r="O71" s="4"/>
      <c r="P71" s="26"/>
      <c r="Q71" s="26"/>
      <c r="R71" s="26"/>
      <c r="S71" s="26"/>
      <c r="T71" s="26"/>
      <c r="U71" s="26"/>
      <c r="V71" s="26"/>
      <c r="W71" s="85"/>
      <c r="X71" s="85"/>
      <c r="Y71" s="85"/>
    </row>
    <row r="72" spans="1:25" ht="16.5" customHeight="1">
      <c r="A72" s="3"/>
      <c r="B72" s="99" t="s">
        <v>472</v>
      </c>
      <c r="C72" s="115">
        <v>40</v>
      </c>
      <c r="D72" s="115">
        <v>0.68</v>
      </c>
      <c r="E72" s="115">
        <v>2</v>
      </c>
      <c r="F72" s="115">
        <v>3.38</v>
      </c>
      <c r="G72" s="115">
        <v>34.28</v>
      </c>
      <c r="H72" s="115">
        <v>7.92</v>
      </c>
      <c r="I72" s="115">
        <v>7</v>
      </c>
      <c r="J72" s="10"/>
      <c r="O72" s="4"/>
      <c r="P72" s="26"/>
      <c r="Q72" s="26"/>
      <c r="R72" s="26"/>
      <c r="S72" s="26"/>
      <c r="T72" s="26"/>
      <c r="U72" s="26"/>
      <c r="V72" s="26"/>
      <c r="W72" s="85"/>
      <c r="X72" s="85"/>
      <c r="Y72" s="85"/>
    </row>
    <row r="73" spans="1:25" ht="16.5" customHeight="1">
      <c r="A73" s="3"/>
      <c r="B73" t="s">
        <v>792</v>
      </c>
      <c r="C73" s="433">
        <v>180</v>
      </c>
      <c r="D73" s="433">
        <v>1.56</v>
      </c>
      <c r="E73" s="433">
        <v>3.74</v>
      </c>
      <c r="F73" s="433">
        <v>9.19</v>
      </c>
      <c r="G73" s="433">
        <v>77</v>
      </c>
      <c r="H73" s="433">
        <v>7.41</v>
      </c>
      <c r="I73" s="433">
        <v>52</v>
      </c>
      <c r="J73" s="10"/>
      <c r="O73" s="4"/>
      <c r="P73" s="26"/>
      <c r="Q73" s="26"/>
      <c r="R73" s="26"/>
      <c r="S73" s="26"/>
      <c r="T73" s="26"/>
      <c r="U73" s="26"/>
      <c r="V73" s="26"/>
      <c r="W73" s="85"/>
      <c r="X73" s="85"/>
      <c r="Y73" s="85"/>
    </row>
    <row r="74" spans="1:25" ht="16.5" customHeight="1">
      <c r="A74" s="3"/>
      <c r="B74" s="96" t="s">
        <v>725</v>
      </c>
      <c r="C74" s="115">
        <v>120</v>
      </c>
      <c r="D74" s="115">
        <v>9.78</v>
      </c>
      <c r="E74" s="115">
        <v>9.85</v>
      </c>
      <c r="F74" s="115">
        <v>8.96</v>
      </c>
      <c r="G74" s="115">
        <v>164</v>
      </c>
      <c r="H74" s="115">
        <v>0.53</v>
      </c>
      <c r="I74" s="115">
        <v>113</v>
      </c>
      <c r="J74" s="10"/>
      <c r="O74" s="85"/>
      <c r="P74" s="85"/>
      <c r="Q74" s="115">
        <v>20</v>
      </c>
      <c r="R74" s="115">
        <v>1.36</v>
      </c>
      <c r="S74" s="115">
        <v>0.22</v>
      </c>
      <c r="T74" s="115">
        <v>9</v>
      </c>
      <c r="U74" s="115">
        <v>44.4</v>
      </c>
      <c r="V74" s="115">
        <v>0</v>
      </c>
      <c r="W74" s="115">
        <v>606</v>
      </c>
      <c r="X74" s="85"/>
      <c r="Y74" s="85"/>
    </row>
    <row r="75" spans="1:25" ht="16.5" customHeight="1">
      <c r="A75" s="2"/>
      <c r="B75" s="96" t="s">
        <v>935</v>
      </c>
      <c r="C75" s="115">
        <v>110</v>
      </c>
      <c r="D75" s="115">
        <v>6.4</v>
      </c>
      <c r="E75" s="115">
        <v>4</v>
      </c>
      <c r="F75" s="115">
        <v>33</v>
      </c>
      <c r="G75" s="115">
        <v>193.45</v>
      </c>
      <c r="H75" s="115">
        <v>0</v>
      </c>
      <c r="I75" s="115">
        <v>500</v>
      </c>
      <c r="J75" s="10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</row>
    <row r="76" spans="1:25" ht="16.5" customHeight="1">
      <c r="A76" s="2"/>
      <c r="B76" s="96" t="s">
        <v>451</v>
      </c>
      <c r="C76" s="115">
        <v>150</v>
      </c>
      <c r="D76" s="115">
        <v>0.33</v>
      </c>
      <c r="E76" s="115">
        <v>0.02</v>
      </c>
      <c r="F76" s="115">
        <v>20.83</v>
      </c>
      <c r="G76" s="115">
        <v>84.75</v>
      </c>
      <c r="H76" s="115">
        <v>0.3</v>
      </c>
      <c r="I76" s="115">
        <v>653</v>
      </c>
      <c r="J76" s="362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</row>
    <row r="77" spans="1:25" ht="16.5" customHeight="1">
      <c r="A77" s="2"/>
      <c r="B77" s="352" t="s">
        <v>8</v>
      </c>
      <c r="C77" s="115"/>
      <c r="D77" s="115"/>
      <c r="E77" s="115"/>
      <c r="F77" s="115"/>
      <c r="G77" s="115"/>
      <c r="H77" s="115"/>
      <c r="I77" s="115"/>
      <c r="J77" s="10"/>
      <c r="O77" s="4"/>
      <c r="P77" s="26"/>
      <c r="Q77" s="26"/>
      <c r="R77" s="26"/>
      <c r="S77" s="26"/>
      <c r="T77" s="26"/>
      <c r="U77" s="26"/>
      <c r="V77" s="85"/>
      <c r="W77" s="85"/>
      <c r="X77" s="85"/>
      <c r="Y77" s="85"/>
    </row>
    <row r="78" spans="1:25" ht="16.5" customHeight="1">
      <c r="A78" s="2"/>
      <c r="B78" s="352" t="s">
        <v>9</v>
      </c>
      <c r="C78" s="115">
        <v>10</v>
      </c>
      <c r="D78" s="115">
        <v>0.68</v>
      </c>
      <c r="E78" s="115">
        <v>0.11</v>
      </c>
      <c r="F78" s="115">
        <v>4.5</v>
      </c>
      <c r="G78" s="115">
        <v>22.2</v>
      </c>
      <c r="H78" s="115">
        <v>0</v>
      </c>
      <c r="I78" s="115">
        <v>741</v>
      </c>
      <c r="J78" s="10"/>
      <c r="O78" s="85"/>
      <c r="P78" s="85"/>
      <c r="Q78" s="85"/>
      <c r="R78" s="85"/>
      <c r="S78" s="85"/>
      <c r="T78" s="85"/>
      <c r="U78" s="85"/>
      <c r="V78" s="26"/>
      <c r="W78" s="85"/>
      <c r="X78" s="85"/>
      <c r="Y78" s="85"/>
    </row>
    <row r="79" spans="1:25" ht="16.5" customHeight="1">
      <c r="A79" s="2"/>
      <c r="B79" s="37" t="s">
        <v>24</v>
      </c>
      <c r="C79" s="20">
        <f aca="true" t="shared" si="5" ref="C79:H79">SUM(C71:C78)</f>
        <v>610</v>
      </c>
      <c r="D79" s="20">
        <f t="shared" si="5"/>
        <v>19.43</v>
      </c>
      <c r="E79" s="20">
        <f t="shared" si="5"/>
        <v>19.72</v>
      </c>
      <c r="F79" s="20">
        <f t="shared" si="5"/>
        <v>79.86</v>
      </c>
      <c r="G79" s="20">
        <f t="shared" si="5"/>
        <v>575.6800000000001</v>
      </c>
      <c r="H79" s="20">
        <f t="shared" si="5"/>
        <v>16.16</v>
      </c>
      <c r="I79" s="1"/>
      <c r="J79" s="21">
        <f>G79*100/G87</f>
        <v>37.009321761491485</v>
      </c>
      <c r="K79" s="21"/>
      <c r="L79" s="21"/>
      <c r="M79" s="21"/>
      <c r="N79" s="21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</row>
    <row r="80" spans="1:25" ht="16.5" customHeight="1">
      <c r="A80" s="553" t="s">
        <v>34</v>
      </c>
      <c r="B80" s="101" t="s">
        <v>496</v>
      </c>
      <c r="C80" s="115">
        <v>60</v>
      </c>
      <c r="D80" s="115">
        <v>8.98</v>
      </c>
      <c r="E80" s="115">
        <v>2.68</v>
      </c>
      <c r="F80" s="115">
        <v>5.84</v>
      </c>
      <c r="G80" s="115">
        <v>83</v>
      </c>
      <c r="H80" s="115">
        <v>1.83</v>
      </c>
      <c r="I80" s="115">
        <v>156</v>
      </c>
      <c r="J80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</row>
    <row r="81" spans="1:25" ht="16.5" customHeight="1">
      <c r="A81" s="553"/>
      <c r="B81" s="97" t="s">
        <v>693</v>
      </c>
      <c r="C81" s="115">
        <v>100</v>
      </c>
      <c r="D81" s="115">
        <v>2</v>
      </c>
      <c r="E81" s="115">
        <v>4.26</v>
      </c>
      <c r="F81" s="115">
        <v>12</v>
      </c>
      <c r="G81" s="115">
        <v>147.54</v>
      </c>
      <c r="H81" s="115">
        <v>2.28</v>
      </c>
      <c r="I81" s="115">
        <v>339</v>
      </c>
      <c r="J81" s="117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</row>
    <row r="82" spans="1:25" ht="16.5" customHeight="1">
      <c r="A82" s="553"/>
      <c r="B82" s="99" t="s">
        <v>595</v>
      </c>
      <c r="C82" s="115">
        <v>45</v>
      </c>
      <c r="D82" s="115">
        <v>3.51</v>
      </c>
      <c r="E82" s="115">
        <v>2.75</v>
      </c>
      <c r="F82" s="115">
        <v>24.23</v>
      </c>
      <c r="G82" s="115">
        <v>136</v>
      </c>
      <c r="H82" s="115">
        <v>0</v>
      </c>
      <c r="I82" s="115">
        <v>609</v>
      </c>
      <c r="J82" s="10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</row>
    <row r="83" spans="1:25" ht="16.5" customHeight="1">
      <c r="A83" s="553"/>
      <c r="B83" s="96" t="s">
        <v>980</v>
      </c>
      <c r="C83" s="432">
        <v>150</v>
      </c>
      <c r="D83" s="433">
        <v>0.2</v>
      </c>
      <c r="E83" s="433">
        <v>0</v>
      </c>
      <c r="F83" s="433">
        <v>4.9</v>
      </c>
      <c r="G83" s="433">
        <v>20.1</v>
      </c>
      <c r="H83" s="433">
        <v>0.03</v>
      </c>
      <c r="I83" s="433">
        <v>215</v>
      </c>
      <c r="J83" s="10"/>
      <c r="O83" s="4"/>
      <c r="P83" s="26"/>
      <c r="Q83" s="26"/>
      <c r="R83" s="26"/>
      <c r="S83" s="26"/>
      <c r="T83" s="26"/>
      <c r="U83" s="26"/>
      <c r="V83" s="85"/>
      <c r="W83" s="85"/>
      <c r="X83" s="85"/>
      <c r="Y83" s="85"/>
    </row>
    <row r="84" spans="1:25" ht="16.5" customHeight="1">
      <c r="A84" s="2"/>
      <c r="B84" s="352" t="s">
        <v>8</v>
      </c>
      <c r="C84" s="115">
        <v>30</v>
      </c>
      <c r="D84" s="115">
        <v>2.37</v>
      </c>
      <c r="E84" s="115">
        <v>0.3</v>
      </c>
      <c r="F84" s="115">
        <v>14.49</v>
      </c>
      <c r="G84" s="115">
        <v>71</v>
      </c>
      <c r="H84" s="115">
        <v>0</v>
      </c>
      <c r="I84" s="115">
        <v>740</v>
      </c>
      <c r="J84" s="119"/>
      <c r="O84" s="85"/>
      <c r="P84" s="85"/>
      <c r="Q84" s="85"/>
      <c r="R84" s="85"/>
      <c r="S84" s="85"/>
      <c r="T84" s="85"/>
      <c r="U84" s="85"/>
      <c r="V84" s="26"/>
      <c r="W84" s="85"/>
      <c r="X84" s="85"/>
      <c r="Y84" s="85"/>
    </row>
    <row r="85" spans="1:25" ht="16.5" customHeight="1">
      <c r="A85" s="2"/>
      <c r="B85" s="352" t="s">
        <v>9</v>
      </c>
      <c r="C85" s="115">
        <v>40</v>
      </c>
      <c r="D85" s="115">
        <v>2.72</v>
      </c>
      <c r="E85" s="115">
        <v>0.44</v>
      </c>
      <c r="F85" s="115">
        <v>18</v>
      </c>
      <c r="G85" s="115">
        <v>88.8</v>
      </c>
      <c r="H85" s="115">
        <v>0</v>
      </c>
      <c r="I85" s="115">
        <v>741</v>
      </c>
      <c r="J85" s="10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</row>
    <row r="86" spans="1:25" ht="16.5" customHeight="1">
      <c r="A86" s="2"/>
      <c r="B86" s="363" t="s">
        <v>24</v>
      </c>
      <c r="C86" s="365">
        <f aca="true" t="shared" si="6" ref="C86:H86">SUM(C80:C85)</f>
        <v>425</v>
      </c>
      <c r="D86" s="365">
        <f t="shared" si="6"/>
        <v>19.779999999999998</v>
      </c>
      <c r="E86" s="365">
        <f t="shared" si="6"/>
        <v>10.43</v>
      </c>
      <c r="F86" s="365">
        <f t="shared" si="6"/>
        <v>79.46000000000001</v>
      </c>
      <c r="G86" s="365">
        <f t="shared" si="6"/>
        <v>546.4399999999999</v>
      </c>
      <c r="H86" s="365">
        <f t="shared" si="6"/>
        <v>4.14</v>
      </c>
      <c r="I86" s="366"/>
      <c r="J86" s="21">
        <f>G86*100/G87</f>
        <v>35.12954034072645</v>
      </c>
      <c r="K86" s="21"/>
      <c r="L86" s="21"/>
      <c r="M86" s="21"/>
      <c r="N86" s="21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 ht="16.5" customHeight="1">
      <c r="A87" s="3" t="s">
        <v>50</v>
      </c>
      <c r="B87" s="37"/>
      <c r="C87" s="1"/>
      <c r="D87" s="20">
        <f>D66+D69+D79+D86</f>
        <v>53.53</v>
      </c>
      <c r="E87" s="20">
        <f>E66+E69+E79+E86</f>
        <v>42.81</v>
      </c>
      <c r="F87" s="20">
        <f>F66+F69+F79+F86</f>
        <v>218.17</v>
      </c>
      <c r="G87" s="20">
        <f>G66+G69+G79+G86</f>
        <v>1555.5</v>
      </c>
      <c r="H87" s="20">
        <f>H66+H69+H79+H86</f>
        <v>29.78</v>
      </c>
      <c r="I87" s="1"/>
      <c r="J87" s="10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</row>
    <row r="88" spans="1:25" ht="16.5" customHeight="1">
      <c r="A88" s="3" t="s">
        <v>46</v>
      </c>
      <c r="B88" s="361">
        <v>44977</v>
      </c>
      <c r="C88" s="1"/>
      <c r="D88" s="1"/>
      <c r="E88" s="1"/>
      <c r="F88" s="1"/>
      <c r="G88" s="1"/>
      <c r="H88" s="1"/>
      <c r="I88" s="1"/>
      <c r="J88" s="10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</row>
    <row r="89" spans="1:25" ht="16.5" customHeight="1">
      <c r="A89" s="3" t="s">
        <v>31</v>
      </c>
      <c r="B89" s="97" t="s">
        <v>870</v>
      </c>
      <c r="C89" s="115">
        <v>30</v>
      </c>
      <c r="D89" s="115">
        <v>1.56</v>
      </c>
      <c r="E89" s="115">
        <v>0.12</v>
      </c>
      <c r="F89" s="115">
        <v>17.36</v>
      </c>
      <c r="G89" s="115">
        <v>75</v>
      </c>
      <c r="H89" s="115">
        <v>0.5</v>
      </c>
      <c r="I89" s="115">
        <v>704</v>
      </c>
      <c r="J89" s="10"/>
      <c r="L89" s="9"/>
      <c r="O89" s="4"/>
      <c r="P89" s="26"/>
      <c r="Q89" s="26"/>
      <c r="R89" s="26"/>
      <c r="S89" s="26"/>
      <c r="T89" s="26"/>
      <c r="U89" s="26"/>
      <c r="V89" s="85"/>
      <c r="W89" s="85"/>
      <c r="X89" s="85"/>
      <c r="Y89" s="85"/>
    </row>
    <row r="90" spans="1:25" ht="16.5" customHeight="1">
      <c r="A90" s="2"/>
      <c r="B90" s="96" t="s">
        <v>818</v>
      </c>
      <c r="C90" s="115">
        <v>180</v>
      </c>
      <c r="D90" s="115">
        <v>6.42</v>
      </c>
      <c r="E90" s="115">
        <v>7.28</v>
      </c>
      <c r="F90" s="115">
        <v>18.74</v>
      </c>
      <c r="G90" s="115">
        <v>209.48</v>
      </c>
      <c r="H90" s="115">
        <v>1.09</v>
      </c>
      <c r="I90" s="115">
        <v>314</v>
      </c>
      <c r="J90" s="10"/>
      <c r="O90" s="4"/>
      <c r="P90" s="26"/>
      <c r="Q90" s="26"/>
      <c r="R90" s="26"/>
      <c r="S90" s="26"/>
      <c r="T90" s="26"/>
      <c r="U90" s="26"/>
      <c r="V90" s="26"/>
      <c r="W90" s="85"/>
      <c r="X90" s="85"/>
      <c r="Y90" s="85"/>
    </row>
    <row r="91" spans="1:25" ht="16.5" customHeight="1">
      <c r="A91" s="2"/>
      <c r="B91" s="96" t="s">
        <v>441</v>
      </c>
      <c r="C91" s="115">
        <v>150</v>
      </c>
      <c r="D91" s="115">
        <v>4.58</v>
      </c>
      <c r="E91" s="115">
        <v>4.08</v>
      </c>
      <c r="F91" s="115">
        <v>7.58</v>
      </c>
      <c r="G91" s="115">
        <v>85</v>
      </c>
      <c r="H91" s="115">
        <v>2.05</v>
      </c>
      <c r="I91" s="115">
        <v>203</v>
      </c>
      <c r="J91" s="10"/>
      <c r="O91" s="85"/>
      <c r="P91" s="85"/>
      <c r="Q91" s="85"/>
      <c r="R91" s="85"/>
      <c r="S91" s="85"/>
      <c r="T91" s="85"/>
      <c r="U91" s="85"/>
      <c r="V91" s="26"/>
      <c r="W91" s="85"/>
      <c r="X91" s="85"/>
      <c r="Y91" s="85"/>
    </row>
    <row r="92" spans="1:25" ht="16.5" customHeight="1">
      <c r="A92" s="2"/>
      <c r="B92" s="37" t="s">
        <v>24</v>
      </c>
      <c r="C92" s="20">
        <f aca="true" t="shared" si="7" ref="C92:H92">SUM(C89:C91)</f>
        <v>360</v>
      </c>
      <c r="D92" s="20">
        <f t="shared" si="7"/>
        <v>12.56</v>
      </c>
      <c r="E92" s="20">
        <f t="shared" si="7"/>
        <v>11.48</v>
      </c>
      <c r="F92" s="20">
        <f t="shared" si="7"/>
        <v>43.67999999999999</v>
      </c>
      <c r="G92" s="20">
        <f t="shared" si="7"/>
        <v>369.48</v>
      </c>
      <c r="H92" s="20">
        <f t="shared" si="7"/>
        <v>3.6399999999999997</v>
      </c>
      <c r="I92" s="1"/>
      <c r="J92" s="21">
        <f>G92*100/G113</f>
        <v>23.270959168120523</v>
      </c>
      <c r="K92" s="21"/>
      <c r="L92" s="21"/>
      <c r="M92" s="21"/>
      <c r="N92" s="21"/>
      <c r="O92" s="4"/>
      <c r="P92" s="4"/>
      <c r="Q92" s="5"/>
      <c r="R92" s="5"/>
      <c r="S92" s="5"/>
      <c r="T92" s="5"/>
      <c r="U92" s="5"/>
      <c r="V92" s="85"/>
      <c r="W92" s="85"/>
      <c r="X92" s="85"/>
      <c r="Y92" s="85"/>
    </row>
    <row r="93" spans="1:25" ht="16.5" customHeight="1">
      <c r="A93" s="3" t="s">
        <v>32</v>
      </c>
      <c r="B93" s="97" t="s">
        <v>79</v>
      </c>
      <c r="C93" s="115">
        <v>100</v>
      </c>
      <c r="D93" s="115">
        <v>0.7</v>
      </c>
      <c r="E93" s="115">
        <v>0.2</v>
      </c>
      <c r="F93" s="115">
        <v>11.4</v>
      </c>
      <c r="G93" s="115">
        <v>50.2</v>
      </c>
      <c r="H93" s="115">
        <v>7.4</v>
      </c>
      <c r="I93" s="115">
        <v>201</v>
      </c>
      <c r="J93" s="10"/>
      <c r="O93" s="85"/>
      <c r="P93" s="85"/>
      <c r="Q93" s="85"/>
      <c r="R93" s="85"/>
      <c r="S93" s="85"/>
      <c r="T93" s="85"/>
      <c r="U93" s="85"/>
      <c r="V93" s="4"/>
      <c r="W93" s="85"/>
      <c r="X93" s="85"/>
      <c r="Y93" s="85"/>
    </row>
    <row r="94" spans="1:25" ht="16.5" customHeight="1">
      <c r="A94" s="3"/>
      <c r="B94" s="97" t="s">
        <v>856</v>
      </c>
      <c r="C94" s="115">
        <v>100</v>
      </c>
      <c r="D94" s="115">
        <v>0.9</v>
      </c>
      <c r="E94" s="115">
        <v>0.2</v>
      </c>
      <c r="F94" s="115">
        <v>8.1</v>
      </c>
      <c r="G94" s="115">
        <v>43</v>
      </c>
      <c r="H94" s="115">
        <v>60</v>
      </c>
      <c r="I94" s="115">
        <v>200</v>
      </c>
      <c r="J94" s="10"/>
      <c r="O94" s="85"/>
      <c r="P94" s="85"/>
      <c r="Q94" s="85"/>
      <c r="R94" s="85"/>
      <c r="S94" s="85"/>
      <c r="T94" s="85"/>
      <c r="U94" s="85"/>
      <c r="V94" s="4"/>
      <c r="W94" s="85"/>
      <c r="X94" s="85"/>
      <c r="Y94" s="85"/>
    </row>
    <row r="95" spans="1:25" ht="16.5" customHeight="1">
      <c r="A95" s="2"/>
      <c r="B95" s="37" t="s">
        <v>24</v>
      </c>
      <c r="C95" s="1">
        <v>200</v>
      </c>
      <c r="D95" s="28">
        <f>SUM(D93:D94)</f>
        <v>1.6</v>
      </c>
      <c r="E95" s="28">
        <f>SUM(E93:E94)</f>
        <v>0.4</v>
      </c>
      <c r="F95" s="28">
        <f>SUM(F93:F94)</f>
        <v>19.5</v>
      </c>
      <c r="G95" s="28">
        <f>SUM(G93:G94)</f>
        <v>93.2</v>
      </c>
      <c r="H95" s="28">
        <f>SUM(H93:H94)</f>
        <v>67.4</v>
      </c>
      <c r="I95" s="1"/>
      <c r="J95" s="21">
        <f>G95*100/G113</f>
        <v>5.870015682767221</v>
      </c>
      <c r="K95" s="21"/>
      <c r="L95" s="21"/>
      <c r="M95" s="21"/>
      <c r="N95" s="21"/>
      <c r="O95" s="4"/>
      <c r="P95" s="26"/>
      <c r="Q95" s="26"/>
      <c r="R95" s="26"/>
      <c r="S95" s="26"/>
      <c r="T95" s="26"/>
      <c r="U95" s="26"/>
      <c r="V95" s="85"/>
      <c r="W95" s="85"/>
      <c r="X95" s="85"/>
      <c r="Y95" s="85"/>
    </row>
    <row r="96" spans="1:25" ht="16.5" customHeight="1">
      <c r="A96" s="3" t="s">
        <v>33</v>
      </c>
      <c r="B96" s="99"/>
      <c r="C96" s="115"/>
      <c r="D96" s="115"/>
      <c r="E96" s="115"/>
      <c r="F96" s="115"/>
      <c r="G96" s="115"/>
      <c r="H96" s="115"/>
      <c r="I96" s="115"/>
      <c r="J96" s="21"/>
      <c r="K96" s="21"/>
      <c r="L96" s="21"/>
      <c r="M96" s="21">
        <v>2.86</v>
      </c>
      <c r="N96" s="21"/>
      <c r="O96" s="4"/>
      <c r="P96" s="26"/>
      <c r="Q96" s="26"/>
      <c r="R96" s="26"/>
      <c r="S96" s="26"/>
      <c r="T96" s="26"/>
      <c r="U96" s="26"/>
      <c r="V96" s="85"/>
      <c r="W96" s="85"/>
      <c r="X96" s="85"/>
      <c r="Y96" s="85"/>
    </row>
    <row r="97" spans="1:25" ht="16.5" customHeight="1">
      <c r="A97" s="3"/>
      <c r="B97" s="102" t="s">
        <v>907</v>
      </c>
      <c r="C97" s="115">
        <v>37</v>
      </c>
      <c r="D97" s="115">
        <v>3.93</v>
      </c>
      <c r="E97" s="115">
        <v>1.31</v>
      </c>
      <c r="F97" s="115">
        <v>10.11</v>
      </c>
      <c r="G97" s="115">
        <v>68</v>
      </c>
      <c r="H97" s="115">
        <v>0.71</v>
      </c>
      <c r="I97" s="115">
        <v>705</v>
      </c>
      <c r="J97" s="10"/>
      <c r="O97" s="85"/>
      <c r="P97" s="85"/>
      <c r="Q97" s="85"/>
      <c r="R97" s="85"/>
      <c r="S97" s="85"/>
      <c r="T97" s="85"/>
      <c r="U97" s="85"/>
      <c r="V97" s="26"/>
      <c r="W97" s="85"/>
      <c r="X97" s="85"/>
      <c r="Y97" s="85"/>
    </row>
    <row r="98" spans="1:25" ht="16.5" customHeight="1">
      <c r="A98" s="2"/>
      <c r="B98" t="s">
        <v>779</v>
      </c>
      <c r="C98" s="433">
        <v>180</v>
      </c>
      <c r="D98" s="433">
        <v>4.14</v>
      </c>
      <c r="E98" s="433">
        <v>3.81</v>
      </c>
      <c r="F98" s="433">
        <v>11.92</v>
      </c>
      <c r="G98" s="433">
        <v>100</v>
      </c>
      <c r="H98" s="433">
        <v>4.18</v>
      </c>
      <c r="I98" s="433">
        <v>58</v>
      </c>
      <c r="J98" s="10"/>
      <c r="O98" s="4"/>
      <c r="P98" s="26"/>
      <c r="Q98" s="26"/>
      <c r="R98" s="26"/>
      <c r="S98" s="26"/>
      <c r="T98" s="26"/>
      <c r="U98" s="26"/>
      <c r="V98" s="85"/>
      <c r="W98" s="85"/>
      <c r="X98" s="85"/>
      <c r="Y98" s="85"/>
    </row>
    <row r="99" spans="1:25" ht="16.5" customHeight="1">
      <c r="A99" s="2"/>
      <c r="B99" s="96" t="s">
        <v>430</v>
      </c>
      <c r="C99" s="115">
        <v>160</v>
      </c>
      <c r="D99" s="115">
        <v>18.07</v>
      </c>
      <c r="E99" s="115">
        <v>3.96</v>
      </c>
      <c r="F99" s="115">
        <v>18.5</v>
      </c>
      <c r="G99" s="115">
        <v>180</v>
      </c>
      <c r="H99" s="115">
        <v>7.26</v>
      </c>
      <c r="I99" s="115">
        <v>138</v>
      </c>
      <c r="J99" s="10"/>
      <c r="O99" s="85"/>
      <c r="P99" s="85"/>
      <c r="Q99" s="85"/>
      <c r="R99" s="85"/>
      <c r="S99" s="85"/>
      <c r="T99" s="85"/>
      <c r="U99" s="85"/>
      <c r="V99" s="26"/>
      <c r="W99" s="85"/>
      <c r="X99" s="85"/>
      <c r="Y99" s="85"/>
    </row>
    <row r="100" spans="1:25" ht="16.5" customHeight="1">
      <c r="A100" s="2"/>
      <c r="B100" s="96"/>
      <c r="C100" s="115"/>
      <c r="D100" s="115"/>
      <c r="E100" s="115"/>
      <c r="F100" s="115"/>
      <c r="G100" s="115"/>
      <c r="H100" s="115"/>
      <c r="I100" s="115"/>
      <c r="J100" s="10"/>
      <c r="O100" s="85"/>
      <c r="P100" s="85"/>
      <c r="Q100" s="85"/>
      <c r="R100" s="85"/>
      <c r="S100" s="85"/>
      <c r="T100" s="85"/>
      <c r="U100" s="85"/>
      <c r="V100" s="26"/>
      <c r="W100" s="85"/>
      <c r="X100" s="85"/>
      <c r="Y100" s="85"/>
    </row>
    <row r="101" spans="1:25" ht="16.5" customHeight="1">
      <c r="A101" s="2"/>
      <c r="B101" s="96" t="s">
        <v>840</v>
      </c>
      <c r="C101" s="115">
        <v>150</v>
      </c>
      <c r="D101" s="115">
        <v>0.33</v>
      </c>
      <c r="E101" s="115">
        <v>0.02</v>
      </c>
      <c r="F101" s="115">
        <v>20.83</v>
      </c>
      <c r="G101" s="115">
        <v>84.75</v>
      </c>
      <c r="H101" s="115">
        <v>0.3</v>
      </c>
      <c r="I101" s="115">
        <v>654</v>
      </c>
      <c r="J101" s="10"/>
      <c r="O101" s="85"/>
      <c r="P101" s="85"/>
      <c r="Q101" s="85"/>
      <c r="R101" s="85"/>
      <c r="S101" s="85"/>
      <c r="T101" s="85"/>
      <c r="U101" s="85"/>
      <c r="V101" s="26"/>
      <c r="W101" s="85"/>
      <c r="X101" s="85"/>
      <c r="Y101" s="85"/>
    </row>
    <row r="102" spans="1:25" ht="16.5" customHeight="1">
      <c r="A102" s="2"/>
      <c r="B102" s="352" t="s">
        <v>8</v>
      </c>
      <c r="C102" s="115">
        <v>25</v>
      </c>
      <c r="D102" s="115">
        <v>1.98</v>
      </c>
      <c r="E102" s="115">
        <v>0.25</v>
      </c>
      <c r="F102" s="115">
        <v>12.08</v>
      </c>
      <c r="G102" s="115">
        <v>59</v>
      </c>
      <c r="H102" s="115">
        <v>0</v>
      </c>
      <c r="I102" s="115">
        <v>740</v>
      </c>
      <c r="J102" s="10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</row>
    <row r="103" spans="1:25" ht="16.5" customHeight="1">
      <c r="A103" s="2"/>
      <c r="B103" s="352" t="s">
        <v>9</v>
      </c>
      <c r="C103" s="115">
        <v>40</v>
      </c>
      <c r="D103" s="115">
        <v>2.72</v>
      </c>
      <c r="E103" s="115">
        <v>0.44</v>
      </c>
      <c r="F103" s="115">
        <v>18</v>
      </c>
      <c r="G103" s="115">
        <v>88.8</v>
      </c>
      <c r="H103" s="115">
        <v>0</v>
      </c>
      <c r="I103" s="115">
        <v>741</v>
      </c>
      <c r="J103" s="26"/>
      <c r="N103" s="97" t="s">
        <v>622</v>
      </c>
      <c r="O103" s="115">
        <v>20</v>
      </c>
      <c r="P103" s="115">
        <v>0.66</v>
      </c>
      <c r="Q103" s="115">
        <v>2.82</v>
      </c>
      <c r="R103" s="115">
        <v>6.01</v>
      </c>
      <c r="S103" s="115">
        <v>52</v>
      </c>
      <c r="T103" s="115">
        <v>0</v>
      </c>
      <c r="U103" s="115">
        <v>611</v>
      </c>
      <c r="V103" s="85"/>
      <c r="W103" s="85"/>
      <c r="X103" s="85"/>
      <c r="Y103" s="85"/>
    </row>
    <row r="104" spans="1:25" ht="16.5" customHeight="1">
      <c r="A104" s="2"/>
      <c r="B104" s="37" t="s">
        <v>24</v>
      </c>
      <c r="C104" s="20">
        <f>SUM(C97:C103)</f>
        <v>592</v>
      </c>
      <c r="D104" s="20">
        <f>SUM(D96:D103)</f>
        <v>31.169999999999998</v>
      </c>
      <c r="E104" s="20">
        <f>SUM(E96:E103)</f>
        <v>9.79</v>
      </c>
      <c r="F104" s="20">
        <f>SUM(F96:F103)</f>
        <v>91.44</v>
      </c>
      <c r="G104" s="20">
        <f>SUM(G96:G103)</f>
        <v>580.55</v>
      </c>
      <c r="H104" s="20">
        <f>SUM(H96:H103)</f>
        <v>12.45</v>
      </c>
      <c r="I104" s="1"/>
      <c r="J104" s="21">
        <f>G104*100/G113</f>
        <v>36.56478116556341</v>
      </c>
      <c r="K104" s="21"/>
      <c r="L104" s="21"/>
      <c r="M104" s="21"/>
      <c r="N104" s="21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</row>
    <row r="105" spans="1:25" ht="16.5" customHeight="1">
      <c r="A105" s="553" t="s">
        <v>34</v>
      </c>
      <c r="B105" s="96" t="s">
        <v>311</v>
      </c>
      <c r="C105" s="115" t="s">
        <v>888</v>
      </c>
      <c r="D105" s="115">
        <v>13.31</v>
      </c>
      <c r="E105" s="115">
        <v>11.66</v>
      </c>
      <c r="F105" s="115">
        <v>31.2</v>
      </c>
      <c r="G105" s="115">
        <v>283</v>
      </c>
      <c r="H105" s="115">
        <v>0.13</v>
      </c>
      <c r="I105" s="115">
        <v>461</v>
      </c>
      <c r="J105" s="10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</row>
    <row r="106" spans="1:25" ht="16.5" customHeight="1">
      <c r="A106" s="553"/>
      <c r="B106" s="96"/>
      <c r="C106" s="115"/>
      <c r="D106" s="115"/>
      <c r="E106" s="115"/>
      <c r="F106" s="115"/>
      <c r="G106" s="115"/>
      <c r="H106" s="115"/>
      <c r="I106" s="115"/>
      <c r="J106" s="10"/>
      <c r="O106" s="4"/>
      <c r="P106" s="26"/>
      <c r="Q106" s="26"/>
      <c r="R106" s="26"/>
      <c r="S106" s="26"/>
      <c r="T106" s="26"/>
      <c r="U106" s="26"/>
      <c r="V106" s="85"/>
      <c r="W106" s="85"/>
      <c r="X106" s="85"/>
      <c r="Y106" s="85"/>
    </row>
    <row r="107" spans="1:25" ht="16.5" customHeight="1">
      <c r="A107" s="553"/>
      <c r="B107" s="102"/>
      <c r="C107" s="115"/>
      <c r="D107" s="115"/>
      <c r="E107" s="115"/>
      <c r="F107" s="115"/>
      <c r="G107" s="115"/>
      <c r="H107" s="115"/>
      <c r="I107" s="115"/>
      <c r="J107" s="10"/>
      <c r="O107" s="4"/>
      <c r="P107" s="26"/>
      <c r="Q107" s="26"/>
      <c r="R107" s="26"/>
      <c r="S107" s="26"/>
      <c r="T107" s="26"/>
      <c r="U107" s="26"/>
      <c r="V107" s="85"/>
      <c r="W107" s="85"/>
      <c r="X107" s="85"/>
      <c r="Y107" s="85"/>
    </row>
    <row r="108" spans="1:25" ht="16.5" customHeight="1">
      <c r="A108" s="553"/>
      <c r="B108" s="96" t="s">
        <v>940</v>
      </c>
      <c r="C108" s="115">
        <v>45</v>
      </c>
      <c r="D108" s="115">
        <v>2.89</v>
      </c>
      <c r="E108" s="115">
        <v>2.59</v>
      </c>
      <c r="F108" s="115">
        <v>15.38</v>
      </c>
      <c r="G108" s="115">
        <v>96</v>
      </c>
      <c r="H108" s="115">
        <v>0.22</v>
      </c>
      <c r="I108" s="115">
        <v>603</v>
      </c>
      <c r="J108" s="10"/>
      <c r="O108" s="4"/>
      <c r="P108" s="26"/>
      <c r="Q108" s="26"/>
      <c r="R108" s="26"/>
      <c r="S108" s="26"/>
      <c r="T108" s="26"/>
      <c r="U108" s="26"/>
      <c r="V108" s="85"/>
      <c r="W108" s="85"/>
      <c r="X108" s="85"/>
      <c r="Y108" s="85"/>
    </row>
    <row r="109" spans="1:25" ht="16.5" customHeight="1">
      <c r="A109" s="553"/>
      <c r="B109" s="97" t="s">
        <v>661</v>
      </c>
      <c r="C109" s="115">
        <v>150</v>
      </c>
      <c r="D109" s="115">
        <v>7.5</v>
      </c>
      <c r="E109" s="115">
        <v>6.4</v>
      </c>
      <c r="F109" s="115">
        <v>12.75</v>
      </c>
      <c r="G109" s="115">
        <v>130.5</v>
      </c>
      <c r="H109" s="115">
        <v>0.9</v>
      </c>
      <c r="I109" s="115">
        <v>202</v>
      </c>
      <c r="J109" s="10"/>
      <c r="O109" s="4"/>
      <c r="P109" s="26"/>
      <c r="Q109" s="26"/>
      <c r="R109" s="26"/>
      <c r="S109" s="26"/>
      <c r="T109" s="26"/>
      <c r="U109" s="26"/>
      <c r="V109" s="85"/>
      <c r="W109" s="85"/>
      <c r="X109" s="85"/>
      <c r="Y109" s="85"/>
    </row>
    <row r="110" spans="1:25" ht="16.5" customHeight="1">
      <c r="A110" s="2"/>
      <c r="B110" s="352" t="s">
        <v>8</v>
      </c>
      <c r="C110" s="115">
        <v>15</v>
      </c>
      <c r="D110" s="115">
        <v>1.19</v>
      </c>
      <c r="E110" s="115">
        <v>0.15</v>
      </c>
      <c r="F110" s="115">
        <v>7.25</v>
      </c>
      <c r="G110" s="115">
        <v>35</v>
      </c>
      <c r="H110" s="115">
        <v>0</v>
      </c>
      <c r="I110" s="115">
        <v>740</v>
      </c>
      <c r="J110" s="10"/>
      <c r="O110" s="4"/>
      <c r="P110" s="26"/>
      <c r="Q110" s="26"/>
      <c r="R110" s="26"/>
      <c r="S110" s="26"/>
      <c r="T110" s="26"/>
      <c r="U110" s="26"/>
      <c r="V110" s="26"/>
      <c r="W110" s="85"/>
      <c r="X110" s="85"/>
      <c r="Y110" s="85"/>
    </row>
    <row r="111" spans="1:25" ht="16.5" customHeight="1">
      <c r="A111" s="2"/>
      <c r="B111" s="352" t="s">
        <v>9</v>
      </c>
      <c r="C111" s="115"/>
      <c r="D111" s="115"/>
      <c r="E111" s="115"/>
      <c r="F111" s="115"/>
      <c r="G111" s="115"/>
      <c r="H111" s="115"/>
      <c r="I111" s="115"/>
      <c r="J111" s="10"/>
      <c r="O111" s="430"/>
      <c r="P111" s="115">
        <v>15</v>
      </c>
      <c r="Q111" s="115">
        <v>1.1</v>
      </c>
      <c r="R111" s="115">
        <v>0.1</v>
      </c>
      <c r="S111" s="115">
        <v>7.5</v>
      </c>
      <c r="T111" s="115">
        <v>35.5</v>
      </c>
      <c r="U111" s="115">
        <v>0</v>
      </c>
      <c r="V111" s="115">
        <v>605</v>
      </c>
      <c r="W111" s="115">
        <v>0</v>
      </c>
      <c r="X111" s="115">
        <v>606</v>
      </c>
      <c r="Y111" s="85"/>
    </row>
    <row r="112" spans="1:25" ht="16.5" customHeight="1">
      <c r="A112" s="2"/>
      <c r="B112" s="37" t="s">
        <v>24</v>
      </c>
      <c r="C112" s="20">
        <f aca="true" t="shared" si="8" ref="C112:H112">SUM(C105:C111)</f>
        <v>210</v>
      </c>
      <c r="D112" s="20">
        <f t="shared" si="8"/>
        <v>24.89</v>
      </c>
      <c r="E112" s="20">
        <f t="shared" si="8"/>
        <v>20.799999999999997</v>
      </c>
      <c r="F112" s="20">
        <f t="shared" si="8"/>
        <v>66.58</v>
      </c>
      <c r="G112" s="20">
        <f t="shared" si="8"/>
        <v>544.5</v>
      </c>
      <c r="H112" s="20">
        <f t="shared" si="8"/>
        <v>1.25</v>
      </c>
      <c r="I112" s="1"/>
      <c r="J112" s="21">
        <f>G112*100/G113</f>
        <v>34.29424398354884</v>
      </c>
      <c r="K112" s="21"/>
      <c r="L112" s="21"/>
      <c r="M112" s="21"/>
      <c r="N112" s="21"/>
      <c r="O112" s="85"/>
      <c r="P112" s="85"/>
      <c r="Q112" s="85"/>
      <c r="R112" s="85"/>
      <c r="S112" s="85"/>
      <c r="T112" s="85"/>
      <c r="U112" s="85"/>
      <c r="V112" s="26"/>
      <c r="W112" s="85"/>
      <c r="X112" s="85"/>
      <c r="Y112" s="85"/>
    </row>
    <row r="113" spans="1:25" ht="16.5" customHeight="1">
      <c r="A113" s="3" t="s">
        <v>51</v>
      </c>
      <c r="B113" s="37"/>
      <c r="C113" s="1"/>
      <c r="D113" s="20">
        <f>D92+D95+D104+D112</f>
        <v>70.22</v>
      </c>
      <c r="E113" s="20">
        <f>E92+E95+E104+E112</f>
        <v>42.47</v>
      </c>
      <c r="F113" s="20">
        <f>F92+F95+F104+F112</f>
        <v>221.2</v>
      </c>
      <c r="G113" s="28">
        <f>G92+G95+G104+G112</f>
        <v>1587.73</v>
      </c>
      <c r="H113" s="20">
        <f>H92+H95+H104+H112</f>
        <v>84.74000000000001</v>
      </c>
      <c r="I113" s="1"/>
      <c r="J113" s="10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1:25" ht="16.5" customHeight="1">
      <c r="A114" s="3" t="s">
        <v>45</v>
      </c>
      <c r="B114" s="361">
        <v>44978</v>
      </c>
      <c r="C114" s="1"/>
      <c r="D114" s="1"/>
      <c r="E114" s="1"/>
      <c r="F114" s="1"/>
      <c r="G114" s="1"/>
      <c r="H114" s="1"/>
      <c r="I114" s="1"/>
      <c r="J114" s="10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</row>
    <row r="115" spans="1:25" ht="16.5" customHeight="1">
      <c r="A115" s="3" t="s">
        <v>31</v>
      </c>
      <c r="B115" s="102" t="s">
        <v>612</v>
      </c>
      <c r="C115" s="115">
        <v>30</v>
      </c>
      <c r="D115" s="115">
        <v>4.24</v>
      </c>
      <c r="E115" s="115">
        <v>2.85</v>
      </c>
      <c r="F115" s="115">
        <v>10.86</v>
      </c>
      <c r="G115" s="115">
        <v>79.5</v>
      </c>
      <c r="H115" s="115">
        <v>0.78</v>
      </c>
      <c r="I115" s="115">
        <v>701</v>
      </c>
      <c r="J115" s="10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</row>
    <row r="116" spans="1:25" ht="16.5" customHeight="1">
      <c r="A116" s="3"/>
      <c r="B116" s="96" t="s">
        <v>525</v>
      </c>
      <c r="C116" s="115" t="s">
        <v>737</v>
      </c>
      <c r="D116" s="115">
        <v>6.34</v>
      </c>
      <c r="E116" s="115">
        <v>7.76</v>
      </c>
      <c r="F116" s="115">
        <v>15.99</v>
      </c>
      <c r="G116" s="115">
        <v>201.83</v>
      </c>
      <c r="H116" s="115">
        <v>1.09</v>
      </c>
      <c r="I116" s="115">
        <v>318</v>
      </c>
      <c r="J116" s="10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</row>
    <row r="117" spans="1:25" ht="16.5" customHeight="1">
      <c r="A117" s="3"/>
      <c r="B117" s="96" t="s">
        <v>438</v>
      </c>
      <c r="C117" s="115">
        <v>150</v>
      </c>
      <c r="D117" s="115">
        <v>2.65</v>
      </c>
      <c r="E117" s="115">
        <v>2.33</v>
      </c>
      <c r="F117" s="115">
        <v>11.31</v>
      </c>
      <c r="G117" s="115">
        <v>77</v>
      </c>
      <c r="H117" s="115">
        <v>1.19</v>
      </c>
      <c r="I117" s="115">
        <v>207</v>
      </c>
      <c r="J117" s="10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</row>
    <row r="118" spans="1:25" ht="16.5" customHeight="1">
      <c r="A118" s="2"/>
      <c r="B118" s="37" t="s">
        <v>24</v>
      </c>
      <c r="C118" s="20">
        <f aca="true" t="shared" si="9" ref="C118:H118">SUM(C115:C117)</f>
        <v>180</v>
      </c>
      <c r="D118" s="20">
        <f t="shared" si="9"/>
        <v>13.23</v>
      </c>
      <c r="E118" s="20">
        <f t="shared" si="9"/>
        <v>12.94</v>
      </c>
      <c r="F118" s="20">
        <f t="shared" si="9"/>
        <v>38.160000000000004</v>
      </c>
      <c r="G118" s="20">
        <f>SUM(G115:G117)</f>
        <v>358.33000000000004</v>
      </c>
      <c r="H118" s="20">
        <f t="shared" si="9"/>
        <v>3.06</v>
      </c>
      <c r="I118" s="1"/>
      <c r="J118" s="21">
        <f>G118*100/G139</f>
        <v>24.259185289995873</v>
      </c>
      <c r="K118" s="21"/>
      <c r="L118" s="21"/>
      <c r="M118" s="21"/>
      <c r="N118" s="21"/>
      <c r="O118" s="26"/>
      <c r="P118" s="85"/>
      <c r="Q118" s="26"/>
      <c r="R118" s="26"/>
      <c r="S118" s="26"/>
      <c r="T118" s="26"/>
      <c r="U118" s="4"/>
      <c r="V118" s="85"/>
      <c r="W118" s="85"/>
      <c r="X118" s="85"/>
      <c r="Y118" s="85"/>
    </row>
    <row r="119" spans="1:25" ht="16.5" customHeight="1">
      <c r="A119" s="3"/>
      <c r="B119" s="97" t="s">
        <v>853</v>
      </c>
      <c r="C119" s="115">
        <v>100</v>
      </c>
      <c r="D119" s="115">
        <v>0.4</v>
      </c>
      <c r="E119" s="115">
        <v>0.4</v>
      </c>
      <c r="F119" s="115">
        <v>9.8</v>
      </c>
      <c r="G119" s="115">
        <v>47</v>
      </c>
      <c r="H119" s="115">
        <v>10</v>
      </c>
      <c r="I119" s="115">
        <v>200</v>
      </c>
      <c r="J119" s="10"/>
      <c r="O119" s="85"/>
      <c r="P119" s="26"/>
      <c r="Q119" s="85"/>
      <c r="R119" s="85"/>
      <c r="S119" s="85"/>
      <c r="T119" s="85"/>
      <c r="U119" s="85"/>
      <c r="V119" s="85"/>
      <c r="W119" s="85"/>
      <c r="X119" s="85"/>
      <c r="Y119" s="85"/>
    </row>
    <row r="120" spans="1:25" ht="16.5" customHeight="1">
      <c r="A120" s="2"/>
      <c r="B120" s="97"/>
      <c r="C120" s="115"/>
      <c r="D120" s="115"/>
      <c r="E120" s="115"/>
      <c r="F120" s="115"/>
      <c r="G120" s="115"/>
      <c r="H120" s="115"/>
      <c r="I120" s="115"/>
      <c r="J120" s="21">
        <f>G121*100/G139</f>
        <v>3.181932042055663</v>
      </c>
      <c r="K120" s="22"/>
      <c r="L120" s="22"/>
      <c r="M120" s="22"/>
      <c r="N120" s="22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</row>
    <row r="121" spans="1:25" ht="16.5" customHeight="1">
      <c r="A121" s="3"/>
      <c r="B121" s="37" t="s">
        <v>24</v>
      </c>
      <c r="C121" s="1"/>
      <c r="D121" s="20">
        <f>SUM(D119:D120)</f>
        <v>0.4</v>
      </c>
      <c r="E121" s="20">
        <f>SUM(E119:E120)</f>
        <v>0.4</v>
      </c>
      <c r="F121" s="20">
        <f>SUM(F119:F120)</f>
        <v>9.8</v>
      </c>
      <c r="G121" s="20">
        <f>SUM(G119:G120)</f>
        <v>47</v>
      </c>
      <c r="H121" s="20">
        <f>SUM(H119:H120)</f>
        <v>10</v>
      </c>
      <c r="I121" s="1"/>
      <c r="J121" s="10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</row>
    <row r="122" spans="1:25" ht="16.5" customHeight="1">
      <c r="A122" s="3" t="s">
        <v>33</v>
      </c>
      <c r="B122" s="99"/>
      <c r="C122" s="115"/>
      <c r="D122" s="115"/>
      <c r="E122" s="115"/>
      <c r="F122" s="115"/>
      <c r="G122" s="115"/>
      <c r="H122" s="115"/>
      <c r="I122" s="115"/>
      <c r="J122" s="10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</row>
    <row r="123" spans="1:25" ht="16.5" customHeight="1">
      <c r="A123" s="3"/>
      <c r="B123" s="99" t="s">
        <v>478</v>
      </c>
      <c r="C123" s="115">
        <v>40</v>
      </c>
      <c r="D123" s="115">
        <v>0.48</v>
      </c>
      <c r="E123" s="115">
        <v>1.89</v>
      </c>
      <c r="F123" s="115">
        <v>3.08</v>
      </c>
      <c r="G123" s="115">
        <v>31</v>
      </c>
      <c r="H123" s="115">
        <v>3</v>
      </c>
      <c r="I123" s="115">
        <v>262</v>
      </c>
      <c r="J123" s="10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</row>
    <row r="124" spans="1:25" ht="16.5" customHeight="1">
      <c r="A124" s="2"/>
      <c r="B124" t="s">
        <v>790</v>
      </c>
      <c r="C124" s="433">
        <v>180</v>
      </c>
      <c r="D124" s="433">
        <v>1.35</v>
      </c>
      <c r="E124" s="433">
        <v>3.9</v>
      </c>
      <c r="F124" s="433">
        <v>6.41</v>
      </c>
      <c r="G124" s="433">
        <v>68</v>
      </c>
      <c r="H124" s="433">
        <v>13.48</v>
      </c>
      <c r="I124" s="433">
        <v>69</v>
      </c>
      <c r="J124" s="10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</row>
    <row r="125" spans="1:25" ht="16.5" customHeight="1">
      <c r="A125" s="2"/>
      <c r="B125" s="96" t="s">
        <v>411</v>
      </c>
      <c r="C125" s="115">
        <v>160</v>
      </c>
      <c r="D125" s="115">
        <v>16</v>
      </c>
      <c r="E125" s="115">
        <v>14.78</v>
      </c>
      <c r="F125" s="115">
        <v>26.76</v>
      </c>
      <c r="G125" s="115">
        <v>304</v>
      </c>
      <c r="H125" s="115">
        <v>0.41</v>
      </c>
      <c r="I125" s="115">
        <v>116</v>
      </c>
      <c r="J125" s="10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</row>
    <row r="126" spans="1:25" ht="16.5" customHeight="1">
      <c r="A126" s="2"/>
      <c r="B126" s="96"/>
      <c r="C126" s="115"/>
      <c r="D126" s="115"/>
      <c r="E126" s="115"/>
      <c r="F126" s="115"/>
      <c r="G126" s="115"/>
      <c r="H126" s="115"/>
      <c r="I126" s="115"/>
      <c r="J126" s="10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</row>
    <row r="127" spans="1:25" ht="16.5" customHeight="1">
      <c r="A127" s="2"/>
      <c r="B127" s="96" t="s">
        <v>839</v>
      </c>
      <c r="C127" s="115">
        <v>150</v>
      </c>
      <c r="D127" s="115">
        <v>0.23</v>
      </c>
      <c r="E127" s="115">
        <v>0.09</v>
      </c>
      <c r="F127" s="115">
        <v>16.61</v>
      </c>
      <c r="G127" s="115">
        <v>68.1</v>
      </c>
      <c r="H127" s="115">
        <v>19.35</v>
      </c>
      <c r="I127" s="115">
        <v>652</v>
      </c>
      <c r="J127" s="10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</row>
    <row r="128" spans="1:25" ht="16.5" customHeight="1">
      <c r="A128" s="2"/>
      <c r="B128" s="352" t="s">
        <v>8</v>
      </c>
      <c r="C128" s="115">
        <v>15</v>
      </c>
      <c r="D128" s="115">
        <v>1.19</v>
      </c>
      <c r="E128" s="115">
        <v>0.15</v>
      </c>
      <c r="F128" s="115">
        <v>7.25</v>
      </c>
      <c r="G128" s="115">
        <v>35</v>
      </c>
      <c r="H128" s="115">
        <v>0</v>
      </c>
      <c r="I128" s="115">
        <v>740</v>
      </c>
      <c r="J128" s="10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</row>
    <row r="129" spans="1:25" ht="16.5" customHeight="1">
      <c r="A129" s="2"/>
      <c r="B129" s="352" t="s">
        <v>9</v>
      </c>
      <c r="C129" s="432">
        <v>15</v>
      </c>
      <c r="D129" s="433">
        <v>1.02</v>
      </c>
      <c r="E129" s="433">
        <v>0.165</v>
      </c>
      <c r="F129" s="433">
        <v>6.75</v>
      </c>
      <c r="G129" s="433">
        <v>33.3</v>
      </c>
      <c r="H129" s="433">
        <v>0</v>
      </c>
      <c r="I129" s="439">
        <v>741</v>
      </c>
      <c r="J129" s="10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</row>
    <row r="130" spans="1:25" ht="16.5" customHeight="1">
      <c r="A130" s="2"/>
      <c r="B130" s="37" t="s">
        <v>24</v>
      </c>
      <c r="C130" s="20">
        <f aca="true" t="shared" si="10" ref="C130:H130">SUM(C122:C129)</f>
        <v>560</v>
      </c>
      <c r="D130" s="20">
        <f t="shared" si="10"/>
        <v>20.27</v>
      </c>
      <c r="E130" s="20">
        <f t="shared" si="10"/>
        <v>20.974999999999998</v>
      </c>
      <c r="F130" s="20">
        <f t="shared" si="10"/>
        <v>66.86</v>
      </c>
      <c r="G130" s="20">
        <f t="shared" si="10"/>
        <v>539.4</v>
      </c>
      <c r="H130" s="20">
        <f t="shared" si="10"/>
        <v>36.24</v>
      </c>
      <c r="I130" s="1"/>
      <c r="J130" s="21">
        <f>G130*100/G139</f>
        <v>36.51774773371967</v>
      </c>
      <c r="K130" s="21"/>
      <c r="L130" s="21"/>
      <c r="M130" s="21"/>
      <c r="N130" s="21"/>
      <c r="O130" s="4"/>
      <c r="P130" s="85"/>
      <c r="Q130" s="26"/>
      <c r="R130" s="26"/>
      <c r="S130" s="26"/>
      <c r="T130" s="26"/>
      <c r="U130" s="26"/>
      <c r="V130" s="85"/>
      <c r="W130" s="85"/>
      <c r="X130" s="85"/>
      <c r="Y130" s="85"/>
    </row>
    <row r="131" spans="1:25" ht="16.5" customHeight="1">
      <c r="A131" s="552" t="s">
        <v>34</v>
      </c>
      <c r="B131" s="96" t="s">
        <v>487</v>
      </c>
      <c r="C131" s="115">
        <v>80</v>
      </c>
      <c r="D131" s="115">
        <v>7.98</v>
      </c>
      <c r="E131" s="115">
        <v>2.38</v>
      </c>
      <c r="F131" s="115">
        <v>4.08</v>
      </c>
      <c r="G131" s="115">
        <v>69.64</v>
      </c>
      <c r="H131" s="115">
        <v>1.26</v>
      </c>
      <c r="I131" s="115">
        <v>153</v>
      </c>
      <c r="J131" s="358"/>
      <c r="O131" s="4"/>
      <c r="P131" s="26"/>
      <c r="Q131" s="26"/>
      <c r="R131" s="26"/>
      <c r="S131" s="26"/>
      <c r="T131" s="26"/>
      <c r="U131" s="26"/>
      <c r="V131" s="26"/>
      <c r="W131" s="85"/>
      <c r="X131" s="85"/>
      <c r="Y131" s="85"/>
    </row>
    <row r="132" spans="1:25" ht="16.5" customHeight="1">
      <c r="A132" s="552"/>
      <c r="B132" s="96" t="s">
        <v>915</v>
      </c>
      <c r="C132" s="115">
        <v>120</v>
      </c>
      <c r="D132" s="115">
        <v>2.45</v>
      </c>
      <c r="E132" s="115">
        <v>3.84</v>
      </c>
      <c r="F132" s="115">
        <v>16.36</v>
      </c>
      <c r="G132" s="115">
        <v>110</v>
      </c>
      <c r="H132" s="115">
        <v>14.41</v>
      </c>
      <c r="I132" s="115">
        <v>513</v>
      </c>
      <c r="J132" s="117"/>
      <c r="O132" s="4"/>
      <c r="P132" s="26"/>
      <c r="Q132" s="26"/>
      <c r="R132" s="26"/>
      <c r="S132" s="26"/>
      <c r="T132" s="26"/>
      <c r="U132" s="26"/>
      <c r="V132" s="26"/>
      <c r="W132" s="85"/>
      <c r="X132" s="85"/>
      <c r="Y132" s="85"/>
    </row>
    <row r="133" spans="1:25" ht="16.5" customHeight="1">
      <c r="A133" s="552"/>
      <c r="B133" s="99" t="s">
        <v>464</v>
      </c>
      <c r="C133" s="115">
        <v>40</v>
      </c>
      <c r="D133" s="115">
        <v>0.5</v>
      </c>
      <c r="E133" s="115">
        <v>4.03</v>
      </c>
      <c r="F133" s="115">
        <v>3.1</v>
      </c>
      <c r="G133" s="115">
        <v>50.72</v>
      </c>
      <c r="H133" s="115">
        <v>2.47</v>
      </c>
      <c r="I133" s="115">
        <v>17</v>
      </c>
      <c r="J133" s="10"/>
      <c r="O133" s="4"/>
      <c r="P133" s="26"/>
      <c r="Q133" s="26"/>
      <c r="R133" s="26"/>
      <c r="S133" s="26"/>
      <c r="T133" s="26"/>
      <c r="U133" s="26"/>
      <c r="V133" s="26"/>
      <c r="W133" s="85"/>
      <c r="X133" s="85"/>
      <c r="Y133" s="85"/>
    </row>
    <row r="134" spans="1:25" ht="16.5" customHeight="1">
      <c r="A134" s="476"/>
      <c r="B134" s="97" t="s">
        <v>623</v>
      </c>
      <c r="C134" s="115">
        <v>25</v>
      </c>
      <c r="D134" s="115">
        <v>1.88</v>
      </c>
      <c r="E134" s="115">
        <v>2.45</v>
      </c>
      <c r="F134" s="115">
        <v>18.6</v>
      </c>
      <c r="G134" s="115">
        <v>104</v>
      </c>
      <c r="H134" s="115">
        <v>0</v>
      </c>
      <c r="I134" s="115">
        <v>742</v>
      </c>
      <c r="J134" s="10"/>
      <c r="O134" s="4"/>
      <c r="P134" s="26"/>
      <c r="Q134" s="26"/>
      <c r="R134" s="26"/>
      <c r="S134" s="26"/>
      <c r="T134" s="26"/>
      <c r="U134" s="26"/>
      <c r="V134" s="26"/>
      <c r="W134" s="85"/>
      <c r="X134" s="85"/>
      <c r="Y134" s="85"/>
    </row>
    <row r="135" spans="1:25" ht="16.5" customHeight="1">
      <c r="A135" s="476"/>
      <c r="B135" s="97" t="s">
        <v>849</v>
      </c>
      <c r="C135" s="115">
        <v>150</v>
      </c>
      <c r="D135" s="115">
        <v>0.9</v>
      </c>
      <c r="E135" s="115">
        <v>0</v>
      </c>
      <c r="F135" s="115">
        <v>22.86</v>
      </c>
      <c r="G135" s="115">
        <v>95</v>
      </c>
      <c r="H135" s="115">
        <v>7.2</v>
      </c>
      <c r="I135" s="115">
        <v>201</v>
      </c>
      <c r="J135" s="10"/>
      <c r="O135" s="4"/>
      <c r="P135" s="26"/>
      <c r="Q135" s="26"/>
      <c r="R135" s="26"/>
      <c r="S135" s="26"/>
      <c r="T135" s="26"/>
      <c r="U135" s="26"/>
      <c r="V135" s="26"/>
      <c r="W135" s="85"/>
      <c r="X135" s="85"/>
      <c r="Y135" s="85"/>
    </row>
    <row r="136" spans="1:25" ht="16.5" customHeight="1">
      <c r="A136" s="2"/>
      <c r="B136" s="352" t="s">
        <v>8</v>
      </c>
      <c r="C136" s="115">
        <v>25</v>
      </c>
      <c r="D136" s="115">
        <v>1.98</v>
      </c>
      <c r="E136" s="115">
        <v>0.25</v>
      </c>
      <c r="F136" s="115">
        <v>12.08</v>
      </c>
      <c r="G136" s="115">
        <v>59</v>
      </c>
      <c r="H136" s="115">
        <v>0</v>
      </c>
      <c r="I136" s="115">
        <v>740</v>
      </c>
      <c r="J136" s="10"/>
      <c r="O136" s="4"/>
      <c r="P136" s="26"/>
      <c r="Q136" s="26"/>
      <c r="R136" s="26"/>
      <c r="S136" s="26"/>
      <c r="T136" s="26"/>
      <c r="U136" s="26"/>
      <c r="V136" s="26"/>
      <c r="W136" s="85"/>
      <c r="X136" s="85"/>
      <c r="Y136" s="85"/>
    </row>
    <row r="137" spans="1:25" ht="16.5" customHeight="1">
      <c r="A137" s="2"/>
      <c r="B137" s="352" t="s">
        <v>9</v>
      </c>
      <c r="C137" s="115">
        <v>25</v>
      </c>
      <c r="D137" s="115">
        <v>1.65</v>
      </c>
      <c r="E137" s="115">
        <v>0.3</v>
      </c>
      <c r="F137" s="115">
        <v>8.3</v>
      </c>
      <c r="G137" s="115">
        <v>44</v>
      </c>
      <c r="H137" s="115">
        <v>0</v>
      </c>
      <c r="I137" s="115">
        <v>741</v>
      </c>
      <c r="J137" s="10"/>
      <c r="O137" s="4"/>
      <c r="P137" s="26"/>
      <c r="Q137" s="26"/>
      <c r="R137" s="26"/>
      <c r="S137" s="26"/>
      <c r="T137" s="26"/>
      <c r="U137" s="26"/>
      <c r="V137" s="26"/>
      <c r="W137" s="85"/>
      <c r="X137" s="85"/>
      <c r="Y137" s="85"/>
    </row>
    <row r="138" spans="1:25" ht="16.5" customHeight="1">
      <c r="A138" s="2"/>
      <c r="B138" s="37" t="s">
        <v>24</v>
      </c>
      <c r="C138" s="20">
        <v>352</v>
      </c>
      <c r="D138" s="20">
        <f>SUM(D131:D137)</f>
        <v>17.34</v>
      </c>
      <c r="E138" s="20">
        <f>SUM(E131:E137)</f>
        <v>13.25</v>
      </c>
      <c r="F138" s="20">
        <f>SUM(F131:F137)</f>
        <v>85.38</v>
      </c>
      <c r="G138" s="20">
        <f>SUM(G131:G137)</f>
        <v>532.36</v>
      </c>
      <c r="H138" s="20">
        <f>SUM(H131:H137)</f>
        <v>25.34</v>
      </c>
      <c r="I138" s="1"/>
      <c r="J138" s="21">
        <f>G138*100/G139</f>
        <v>36.041134934228786</v>
      </c>
      <c r="K138" s="21"/>
      <c r="L138" s="21"/>
      <c r="M138" s="21"/>
      <c r="N138" s="21"/>
      <c r="O138" s="85"/>
      <c r="P138" s="26"/>
      <c r="Q138" s="85"/>
      <c r="R138" s="85"/>
      <c r="S138" s="85"/>
      <c r="T138" s="85"/>
      <c r="U138" s="85"/>
      <c r="V138" s="26"/>
      <c r="W138" s="85"/>
      <c r="X138" s="85"/>
      <c r="Y138" s="85"/>
    </row>
    <row r="139" spans="1:25" ht="16.5" customHeight="1">
      <c r="A139" s="367" t="s">
        <v>52</v>
      </c>
      <c r="B139" s="363"/>
      <c r="C139" s="366"/>
      <c r="D139" s="365">
        <f>D118+D121+D130+D138</f>
        <v>51.239999999999995</v>
      </c>
      <c r="E139" s="365">
        <f>E118+E121+E130+E138</f>
        <v>47.565</v>
      </c>
      <c r="F139" s="365">
        <f>F118+F121+F130+F138</f>
        <v>200.2</v>
      </c>
      <c r="G139" s="365">
        <f>G118+G121+G130+G138</f>
        <v>1477.0900000000001</v>
      </c>
      <c r="H139" s="365">
        <f>H118+H121+H130+H138</f>
        <v>74.64</v>
      </c>
      <c r="I139" s="366"/>
      <c r="J139" s="10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</row>
    <row r="140" spans="1:25" ht="16.5" customHeight="1">
      <c r="A140" s="367" t="s">
        <v>44</v>
      </c>
      <c r="B140" s="361">
        <v>44979</v>
      </c>
      <c r="C140" s="1"/>
      <c r="D140" s="20"/>
      <c r="E140" s="20"/>
      <c r="F140" s="20"/>
      <c r="G140" s="20"/>
      <c r="H140" s="20"/>
      <c r="I140" s="1"/>
      <c r="J140" s="10"/>
      <c r="O140" s="4"/>
      <c r="P140" s="85"/>
      <c r="Q140" s="26"/>
      <c r="R140" s="26"/>
      <c r="S140" s="26"/>
      <c r="T140" s="26"/>
      <c r="U140" s="26"/>
      <c r="V140" s="85"/>
      <c r="W140" s="85"/>
      <c r="X140" s="85"/>
      <c r="Y140" s="85"/>
    </row>
    <row r="141" spans="1:25" ht="16.5" customHeight="1">
      <c r="A141" s="3" t="s">
        <v>31</v>
      </c>
      <c r="B141" s="102" t="s">
        <v>614</v>
      </c>
      <c r="C141" s="115">
        <v>24</v>
      </c>
      <c r="D141" s="115">
        <v>1.54</v>
      </c>
      <c r="E141" s="115">
        <v>3.48</v>
      </c>
      <c r="F141" s="115">
        <v>9.98</v>
      </c>
      <c r="G141" s="115">
        <v>74</v>
      </c>
      <c r="H141" s="115">
        <v>0</v>
      </c>
      <c r="I141" s="115">
        <v>700</v>
      </c>
      <c r="J141" s="10"/>
      <c r="O141" s="85"/>
      <c r="P141" s="26"/>
      <c r="Q141" s="85"/>
      <c r="R141" s="85"/>
      <c r="S141" s="85"/>
      <c r="T141" s="85"/>
      <c r="U141" s="85"/>
      <c r="V141" s="26"/>
      <c r="W141" s="85"/>
      <c r="X141" s="85"/>
      <c r="Y141" s="85"/>
    </row>
    <row r="142" spans="1:25" ht="16.5" customHeight="1">
      <c r="A142" s="3"/>
      <c r="B142" s="96" t="s">
        <v>810</v>
      </c>
      <c r="C142" s="115">
        <v>180</v>
      </c>
      <c r="D142" s="115">
        <v>7.05</v>
      </c>
      <c r="E142" s="115">
        <v>8.32</v>
      </c>
      <c r="F142" s="115">
        <v>19.11</v>
      </c>
      <c r="G142" s="115">
        <v>223.16</v>
      </c>
      <c r="H142" s="115">
        <v>1.12</v>
      </c>
      <c r="I142" s="115">
        <v>310</v>
      </c>
      <c r="J142" s="10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</row>
    <row r="143" spans="1:25" ht="16.5" customHeight="1">
      <c r="A143" s="2"/>
      <c r="B143" s="96" t="s">
        <v>983</v>
      </c>
      <c r="C143" s="115">
        <v>150</v>
      </c>
      <c r="D143" s="115">
        <v>1.2</v>
      </c>
      <c r="E143" s="115">
        <v>0.8</v>
      </c>
      <c r="F143" s="115">
        <v>6.5</v>
      </c>
      <c r="G143" s="115">
        <v>38.2</v>
      </c>
      <c r="H143" s="115">
        <v>0.23</v>
      </c>
      <c r="I143" s="115">
        <v>217</v>
      </c>
      <c r="J143" s="10"/>
      <c r="O143" s="85"/>
      <c r="P143" s="101" t="s">
        <v>446</v>
      </c>
      <c r="Q143" s="115">
        <v>150</v>
      </c>
      <c r="R143" s="115">
        <v>2.34</v>
      </c>
      <c r="S143" s="115">
        <v>2</v>
      </c>
      <c r="T143" s="115">
        <v>10.63</v>
      </c>
      <c r="U143" s="115">
        <v>70</v>
      </c>
      <c r="V143" s="115">
        <v>0.98</v>
      </c>
      <c r="W143" s="115">
        <v>217</v>
      </c>
      <c r="X143" s="85"/>
      <c r="Y143" s="85"/>
    </row>
    <row r="144" spans="1:25" ht="16.5" customHeight="1">
      <c r="A144" s="2"/>
      <c r="B144" s="38" t="s">
        <v>24</v>
      </c>
      <c r="C144" s="20">
        <f aca="true" t="shared" si="11" ref="C144:H144">SUM(C141:C143)</f>
        <v>354</v>
      </c>
      <c r="D144" s="20">
        <f t="shared" si="11"/>
        <v>9.79</v>
      </c>
      <c r="E144" s="20">
        <f t="shared" si="11"/>
        <v>12.600000000000001</v>
      </c>
      <c r="F144" s="20">
        <f>SUM(F141:F143)</f>
        <v>35.59</v>
      </c>
      <c r="G144" s="20">
        <f t="shared" si="11"/>
        <v>335.35999999999996</v>
      </c>
      <c r="H144" s="20">
        <f t="shared" si="11"/>
        <v>1.35</v>
      </c>
      <c r="I144" s="1"/>
      <c r="J144" s="21">
        <f>G144*100/G166</f>
        <v>21.651354823714737</v>
      </c>
      <c r="K144" s="21"/>
      <c r="L144" s="21"/>
      <c r="M144" s="21"/>
      <c r="N144" s="21"/>
      <c r="O144" s="4"/>
      <c r="P144" s="115">
        <v>15</v>
      </c>
      <c r="Q144" s="115">
        <v>1.19</v>
      </c>
      <c r="R144" s="115">
        <v>0.15</v>
      </c>
      <c r="S144" s="115">
        <v>7.25</v>
      </c>
      <c r="T144" s="115">
        <v>35</v>
      </c>
      <c r="U144" s="115">
        <v>0</v>
      </c>
      <c r="V144" s="115">
        <v>740</v>
      </c>
      <c r="W144" s="115"/>
      <c r="X144" s="85"/>
      <c r="Y144" s="85"/>
    </row>
    <row r="145" spans="1:25" ht="16.5" customHeight="1">
      <c r="A145" s="2"/>
      <c r="B145" s="38"/>
      <c r="C145" s="20"/>
      <c r="D145" s="20"/>
      <c r="E145" s="20"/>
      <c r="F145" s="20"/>
      <c r="G145" s="20"/>
      <c r="H145" s="20"/>
      <c r="I145" s="1"/>
      <c r="J145" s="21"/>
      <c r="K145" s="21"/>
      <c r="L145" s="21"/>
      <c r="M145" s="21"/>
      <c r="N145" s="21"/>
      <c r="O145" s="4"/>
      <c r="P145" s="125"/>
      <c r="Q145" s="117"/>
      <c r="R145" s="115"/>
      <c r="S145" s="117"/>
      <c r="T145" s="117"/>
      <c r="U145" s="117"/>
      <c r="V145" s="117"/>
      <c r="W145" s="117"/>
      <c r="X145" s="85"/>
      <c r="Y145" s="85"/>
    </row>
    <row r="146" spans="1:25" ht="16.5" customHeight="1" thickBot="1">
      <c r="A146" s="3" t="s">
        <v>32</v>
      </c>
      <c r="B146" s="97" t="s">
        <v>958</v>
      </c>
      <c r="C146" s="115">
        <v>100</v>
      </c>
      <c r="D146" s="115">
        <v>0.5</v>
      </c>
      <c r="E146" s="115">
        <v>0.1</v>
      </c>
      <c r="F146" s="115">
        <v>10.1</v>
      </c>
      <c r="G146" s="115">
        <v>46</v>
      </c>
      <c r="H146" s="115">
        <v>2</v>
      </c>
      <c r="I146" s="115">
        <v>608</v>
      </c>
      <c r="J146" s="10"/>
      <c r="O146" s="85"/>
      <c r="P146" s="6"/>
      <c r="Q146" s="4"/>
      <c r="R146" s="115"/>
      <c r="S146" s="446"/>
      <c r="T146" s="447"/>
      <c r="U146" s="447"/>
      <c r="V146" s="447"/>
      <c r="W146" s="447"/>
      <c r="X146" s="85"/>
      <c r="Y146" s="85"/>
    </row>
    <row r="147" spans="1:25" ht="16.5" customHeight="1">
      <c r="A147" s="3"/>
      <c r="B147" s="97" t="s">
        <v>856</v>
      </c>
      <c r="C147" s="115">
        <v>100</v>
      </c>
      <c r="D147" s="115">
        <v>0.9</v>
      </c>
      <c r="E147" s="115">
        <v>0.2</v>
      </c>
      <c r="F147" s="115">
        <v>8.1</v>
      </c>
      <c r="G147" s="115">
        <v>43</v>
      </c>
      <c r="H147" s="115">
        <v>60</v>
      </c>
      <c r="I147" s="115">
        <v>200</v>
      </c>
      <c r="J147" s="10"/>
      <c r="O147" s="85"/>
      <c r="P147" s="6"/>
      <c r="Q147" s="4"/>
      <c r="R147" s="117"/>
      <c r="S147" s="452"/>
      <c r="T147" s="452"/>
      <c r="U147" s="452"/>
      <c r="V147" s="452"/>
      <c r="W147" s="452"/>
      <c r="X147" s="85"/>
      <c r="Y147" s="85"/>
    </row>
    <row r="148" spans="1:25" ht="16.5" customHeight="1">
      <c r="A148" s="2"/>
      <c r="B148" s="402" t="s">
        <v>24</v>
      </c>
      <c r="C148" s="365">
        <f aca="true" t="shared" si="12" ref="C148:H148">SUM(C146:C147)</f>
        <v>200</v>
      </c>
      <c r="D148" s="365">
        <f t="shared" si="12"/>
        <v>1.4</v>
      </c>
      <c r="E148" s="365">
        <f t="shared" si="12"/>
        <v>0.30000000000000004</v>
      </c>
      <c r="F148" s="365">
        <f t="shared" si="12"/>
        <v>18.2</v>
      </c>
      <c r="G148" s="365">
        <f t="shared" si="12"/>
        <v>89</v>
      </c>
      <c r="H148" s="365">
        <f t="shared" si="12"/>
        <v>62</v>
      </c>
      <c r="I148" s="366"/>
      <c r="J148" s="21">
        <f>G148*100/G166</f>
        <v>5.745976202619906</v>
      </c>
      <c r="K148" s="22"/>
      <c r="L148" s="22"/>
      <c r="M148" s="22"/>
      <c r="N148" s="22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</row>
    <row r="149" spans="1:25" ht="16.5" customHeight="1">
      <c r="A149" s="3" t="s">
        <v>33</v>
      </c>
      <c r="B149" s="99"/>
      <c r="C149" s="115"/>
      <c r="D149" s="115"/>
      <c r="E149" s="115"/>
      <c r="F149" s="115"/>
      <c r="G149" s="115"/>
      <c r="H149" s="115"/>
      <c r="I149" s="115"/>
      <c r="J149" s="10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</row>
    <row r="150" spans="1:25" ht="16.5" customHeight="1">
      <c r="A150" s="3"/>
      <c r="B150" s="96" t="s">
        <v>477</v>
      </c>
      <c r="C150" s="115">
        <v>40</v>
      </c>
      <c r="D150" s="115">
        <v>0.43</v>
      </c>
      <c r="E150" s="115">
        <v>2.55</v>
      </c>
      <c r="F150" s="115">
        <v>1.3</v>
      </c>
      <c r="G150" s="115">
        <v>29.9</v>
      </c>
      <c r="H150" s="115">
        <v>2.78</v>
      </c>
      <c r="I150" s="115">
        <v>21</v>
      </c>
      <c r="J150" s="10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</row>
    <row r="151" spans="1:25" ht="16.5" customHeight="1">
      <c r="A151" s="2"/>
      <c r="B151" t="s">
        <v>794</v>
      </c>
      <c r="C151" s="433">
        <v>180</v>
      </c>
      <c r="D151" s="433">
        <v>2.2</v>
      </c>
      <c r="E151" s="433">
        <v>2.37</v>
      </c>
      <c r="F151" s="433">
        <v>11.96</v>
      </c>
      <c r="G151" s="433">
        <v>79</v>
      </c>
      <c r="H151" s="433">
        <v>5.94</v>
      </c>
      <c r="I151" s="433">
        <v>63</v>
      </c>
      <c r="J151"/>
      <c r="K151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</row>
    <row r="152" spans="1:25" ht="16.5" customHeight="1">
      <c r="A152" s="2"/>
      <c r="B152" s="97" t="s">
        <v>936</v>
      </c>
      <c r="C152" s="115">
        <v>120</v>
      </c>
      <c r="D152" s="115">
        <v>15.42</v>
      </c>
      <c r="E152" s="115">
        <v>12.41</v>
      </c>
      <c r="F152" s="115">
        <v>3.96</v>
      </c>
      <c r="G152" s="115">
        <v>189</v>
      </c>
      <c r="H152" s="115">
        <v>0.6</v>
      </c>
      <c r="I152" s="115">
        <v>293</v>
      </c>
      <c r="J152" s="10"/>
      <c r="O152" s="87"/>
      <c r="P152" s="85"/>
      <c r="Q152" s="26"/>
      <c r="R152" s="26"/>
      <c r="S152" s="26"/>
      <c r="T152" s="26"/>
      <c r="U152" s="26"/>
      <c r="V152" s="85"/>
      <c r="W152" s="85"/>
      <c r="X152" s="85"/>
      <c r="Y152" s="85"/>
    </row>
    <row r="153" spans="1:25" ht="16.5" customHeight="1">
      <c r="A153" s="2"/>
      <c r="B153" s="96" t="s">
        <v>960</v>
      </c>
      <c r="C153" s="115">
        <v>120</v>
      </c>
      <c r="D153" s="115">
        <v>4.42</v>
      </c>
      <c r="E153" s="115">
        <v>3.61</v>
      </c>
      <c r="F153" s="115">
        <v>21.12</v>
      </c>
      <c r="G153" s="115">
        <v>134</v>
      </c>
      <c r="H153" s="115">
        <v>0</v>
      </c>
      <c r="I153" s="115">
        <v>506</v>
      </c>
      <c r="J153" s="10"/>
      <c r="O153" s="87"/>
      <c r="P153" s="85"/>
      <c r="Q153" s="26"/>
      <c r="R153" s="26"/>
      <c r="S153" s="26"/>
      <c r="T153" s="26"/>
      <c r="U153" s="26"/>
      <c r="V153" s="85"/>
      <c r="W153" s="85"/>
      <c r="X153" s="85"/>
      <c r="Y153" s="85"/>
    </row>
    <row r="154" spans="1:25" ht="16.5" customHeight="1">
      <c r="A154" s="2"/>
      <c r="B154" s="96" t="s">
        <v>451</v>
      </c>
      <c r="C154" s="115">
        <v>150</v>
      </c>
      <c r="D154" s="115">
        <v>0.33</v>
      </c>
      <c r="E154" s="115">
        <v>0.02</v>
      </c>
      <c r="F154" s="115">
        <v>20.83</v>
      </c>
      <c r="G154" s="115">
        <v>84.75</v>
      </c>
      <c r="H154" s="115">
        <v>0.3</v>
      </c>
      <c r="I154" s="115">
        <v>653</v>
      </c>
      <c r="J154" s="10"/>
      <c r="O154" s="85"/>
      <c r="P154" s="26"/>
      <c r="Q154" s="85"/>
      <c r="R154" s="85"/>
      <c r="S154" s="85"/>
      <c r="T154" s="85"/>
      <c r="U154" s="85"/>
      <c r="V154" s="26"/>
      <c r="W154" s="85"/>
      <c r="X154" s="85"/>
      <c r="Y154" s="85"/>
    </row>
    <row r="155" spans="1:25" ht="16.5" customHeight="1">
      <c r="A155" s="2"/>
      <c r="B155" s="352" t="s">
        <v>8</v>
      </c>
      <c r="C155" s="115">
        <v>10</v>
      </c>
      <c r="D155" s="115">
        <v>0.75</v>
      </c>
      <c r="E155" s="115">
        <v>0.05</v>
      </c>
      <c r="F155" s="115">
        <v>5</v>
      </c>
      <c r="G155" s="115">
        <v>23.7</v>
      </c>
      <c r="H155" s="115">
        <v>0</v>
      </c>
      <c r="I155" s="115">
        <v>740</v>
      </c>
      <c r="J155" s="10"/>
      <c r="O155" s="4"/>
      <c r="P155" s="26"/>
      <c r="Q155" s="115">
        <v>45</v>
      </c>
      <c r="R155" s="115">
        <v>5.32</v>
      </c>
      <c r="S155" s="115">
        <v>1.98</v>
      </c>
      <c r="T155" s="115">
        <v>31.44</v>
      </c>
      <c r="U155" s="115">
        <v>164.71</v>
      </c>
      <c r="V155" s="115">
        <v>1.125</v>
      </c>
      <c r="W155" s="115">
        <v>612</v>
      </c>
      <c r="X155" s="85"/>
      <c r="Y155" s="85"/>
    </row>
    <row r="156" spans="1:25" ht="16.5" customHeight="1">
      <c r="A156" s="2"/>
      <c r="B156" s="352" t="s">
        <v>9</v>
      </c>
      <c r="C156" s="115">
        <v>20</v>
      </c>
      <c r="D156" s="115">
        <v>1.32</v>
      </c>
      <c r="E156" s="115">
        <v>0.24</v>
      </c>
      <c r="F156" s="115">
        <v>6.68</v>
      </c>
      <c r="G156" s="115">
        <v>35</v>
      </c>
      <c r="H156" s="115">
        <v>0</v>
      </c>
      <c r="I156" s="115">
        <v>741</v>
      </c>
      <c r="J156" s="358"/>
      <c r="O156" s="85"/>
      <c r="P156" s="85"/>
      <c r="Q156" s="85"/>
      <c r="R156" s="85"/>
      <c r="S156" s="85"/>
      <c r="T156" s="85"/>
      <c r="U156" s="85"/>
      <c r="V156" s="97"/>
      <c r="W156" s="97"/>
      <c r="X156" s="97"/>
      <c r="Y156" s="85"/>
    </row>
    <row r="157" spans="1:25" ht="16.5" customHeight="1">
      <c r="A157" s="2"/>
      <c r="B157" s="38" t="s">
        <v>24</v>
      </c>
      <c r="C157" s="20">
        <f aca="true" t="shared" si="13" ref="C157:H157">SUM(C149:C156)</f>
        <v>640</v>
      </c>
      <c r="D157" s="20">
        <f t="shared" si="13"/>
        <v>24.869999999999997</v>
      </c>
      <c r="E157" s="20">
        <f t="shared" si="13"/>
        <v>21.249999999999996</v>
      </c>
      <c r="F157" s="20">
        <f t="shared" si="13"/>
        <v>70.85</v>
      </c>
      <c r="G157" s="20">
        <f t="shared" si="13"/>
        <v>575.35</v>
      </c>
      <c r="H157" s="20">
        <f t="shared" si="13"/>
        <v>9.620000000000001</v>
      </c>
      <c r="I157" s="1"/>
      <c r="J157" s="21">
        <f>G157*100/G166</f>
        <v>37.14547649637487</v>
      </c>
      <c r="K157" s="21"/>
      <c r="L157" s="21"/>
      <c r="M157" s="21"/>
      <c r="N157" s="21"/>
      <c r="O157" s="85"/>
      <c r="P157" s="85"/>
      <c r="Q157" s="85"/>
      <c r="R157" s="375" t="s">
        <v>443</v>
      </c>
      <c r="S157" s="372">
        <v>150</v>
      </c>
      <c r="T157" s="372">
        <v>4.2</v>
      </c>
      <c r="U157" s="372">
        <v>4.78</v>
      </c>
      <c r="V157" s="372">
        <v>6.13</v>
      </c>
      <c r="W157" s="372">
        <v>84.39</v>
      </c>
      <c r="X157" s="372">
        <v>1.08</v>
      </c>
      <c r="Y157" s="372">
        <v>607</v>
      </c>
    </row>
    <row r="158" spans="1:25" ht="16.5" customHeight="1">
      <c r="A158" s="476" t="s">
        <v>34</v>
      </c>
      <c r="B158" s="98"/>
      <c r="C158" s="115"/>
      <c r="D158" s="115"/>
      <c r="E158" s="115"/>
      <c r="F158" s="115"/>
      <c r="G158" s="115"/>
      <c r="H158" s="115"/>
      <c r="I158" s="115"/>
      <c r="J158" s="362"/>
      <c r="O158" s="4"/>
      <c r="P158" s="85"/>
      <c r="Q158" s="26"/>
      <c r="R158" s="26"/>
      <c r="S158" s="26"/>
      <c r="T158" s="26"/>
      <c r="U158" s="26"/>
      <c r="V158" s="85"/>
      <c r="W158" s="85"/>
      <c r="X158" s="85"/>
      <c r="Y158" s="85"/>
    </row>
    <row r="159" spans="1:25" ht="16.5" customHeight="1">
      <c r="A159" s="476"/>
      <c r="B159" s="96" t="s">
        <v>317</v>
      </c>
      <c r="C159" s="115">
        <v>100</v>
      </c>
      <c r="D159" s="115">
        <v>14.09</v>
      </c>
      <c r="E159" s="115">
        <v>11.55</v>
      </c>
      <c r="F159" s="115">
        <v>21.12</v>
      </c>
      <c r="G159" s="115">
        <v>245</v>
      </c>
      <c r="H159" s="115">
        <v>0.73</v>
      </c>
      <c r="I159" s="115">
        <v>453</v>
      </c>
      <c r="J159" s="358"/>
      <c r="O159" s="4"/>
      <c r="P159" s="85"/>
      <c r="Q159" s="26"/>
      <c r="R159" s="26"/>
      <c r="S159" s="26"/>
      <c r="T159" s="26"/>
      <c r="U159" s="26"/>
      <c r="V159" s="85"/>
      <c r="W159" s="85"/>
      <c r="X159" s="85"/>
      <c r="Y159" s="85"/>
    </row>
    <row r="160" spans="1:25" ht="16.5" customHeight="1">
      <c r="A160" s="476"/>
      <c r="B160" s="96" t="s">
        <v>989</v>
      </c>
      <c r="C160" s="115">
        <v>30</v>
      </c>
      <c r="D160" s="115">
        <v>0.6</v>
      </c>
      <c r="E160" s="115">
        <v>1.56</v>
      </c>
      <c r="F160" s="115">
        <v>2.13</v>
      </c>
      <c r="G160" s="115">
        <v>25.2</v>
      </c>
      <c r="H160" s="115">
        <v>0.098</v>
      </c>
      <c r="I160" s="115">
        <v>368</v>
      </c>
      <c r="J160" s="10"/>
      <c r="O160" s="85"/>
      <c r="P160" s="26"/>
      <c r="Q160" s="85"/>
      <c r="R160" s="85"/>
      <c r="S160" s="85"/>
      <c r="T160" s="85"/>
      <c r="U160" s="85"/>
      <c r="V160" s="26"/>
      <c r="W160" s="85"/>
      <c r="X160" s="85"/>
      <c r="Y160" s="85"/>
    </row>
    <row r="161" spans="1:25" ht="16.5" customHeight="1">
      <c r="A161" s="476"/>
      <c r="B161" s="99" t="s">
        <v>591</v>
      </c>
      <c r="C161" s="115">
        <v>45</v>
      </c>
      <c r="D161" s="115">
        <v>3.17</v>
      </c>
      <c r="E161" s="115">
        <v>3.61</v>
      </c>
      <c r="F161" s="115">
        <v>24.98</v>
      </c>
      <c r="G161" s="115">
        <v>145</v>
      </c>
      <c r="H161" s="115">
        <v>0.01</v>
      </c>
      <c r="I161" s="115">
        <v>610</v>
      </c>
      <c r="J161" s="10"/>
      <c r="O161" s="85"/>
      <c r="P161" s="26"/>
      <c r="Q161" s="85"/>
      <c r="R161" s="85"/>
      <c r="S161" s="85"/>
      <c r="T161" s="85"/>
      <c r="U161" s="85"/>
      <c r="V161" s="26"/>
      <c r="W161" s="85"/>
      <c r="X161" s="85"/>
      <c r="Y161" s="85"/>
    </row>
    <row r="162" spans="1:25" ht="16.5" customHeight="1">
      <c r="A162" s="476"/>
      <c r="B162" s="96" t="s">
        <v>847</v>
      </c>
      <c r="C162" s="115">
        <v>160</v>
      </c>
      <c r="D162" s="115">
        <v>0.08</v>
      </c>
      <c r="E162" s="115">
        <v>0.04</v>
      </c>
      <c r="F162" s="115">
        <v>6.83</v>
      </c>
      <c r="G162" s="115">
        <v>28</v>
      </c>
      <c r="H162" s="115">
        <v>0.16</v>
      </c>
      <c r="I162" s="115">
        <v>208</v>
      </c>
      <c r="J162" s="10"/>
      <c r="O162" s="85"/>
      <c r="P162" s="26"/>
      <c r="Q162" s="85"/>
      <c r="R162" s="85"/>
      <c r="S162" s="85"/>
      <c r="T162" s="85"/>
      <c r="U162" s="85"/>
      <c r="V162" s="26"/>
      <c r="W162" s="85"/>
      <c r="X162" s="85"/>
      <c r="Y162" s="85"/>
    </row>
    <row r="163" spans="1:25" ht="16.5" customHeight="1">
      <c r="A163" s="2"/>
      <c r="B163" s="352" t="s">
        <v>8</v>
      </c>
      <c r="C163" s="115">
        <v>30</v>
      </c>
      <c r="D163" s="115">
        <v>2.37</v>
      </c>
      <c r="E163" s="115">
        <v>0.3</v>
      </c>
      <c r="F163" s="115">
        <v>14.49</v>
      </c>
      <c r="G163" s="115">
        <v>71</v>
      </c>
      <c r="H163" s="115">
        <v>0</v>
      </c>
      <c r="I163" s="115">
        <v>740</v>
      </c>
      <c r="J163" s="10"/>
      <c r="O163" s="85"/>
      <c r="P163" s="85"/>
      <c r="Q163" s="115">
        <v>25</v>
      </c>
      <c r="R163" s="115">
        <v>1.65</v>
      </c>
      <c r="S163" s="115">
        <v>0.3</v>
      </c>
      <c r="T163" s="115">
        <v>8.3</v>
      </c>
      <c r="U163" s="115">
        <v>44</v>
      </c>
      <c r="V163" s="115">
        <v>0</v>
      </c>
      <c r="W163" s="115">
        <v>741</v>
      </c>
      <c r="X163" s="115"/>
      <c r="Y163" s="85"/>
    </row>
    <row r="164" spans="1:25" ht="16.5" customHeight="1">
      <c r="A164" s="2"/>
      <c r="B164" s="352" t="s">
        <v>9</v>
      </c>
      <c r="C164" s="115">
        <v>20</v>
      </c>
      <c r="D164" s="115">
        <v>1.32</v>
      </c>
      <c r="E164" s="115">
        <v>0.24</v>
      </c>
      <c r="F164" s="115">
        <v>6.68</v>
      </c>
      <c r="G164" s="115">
        <v>35</v>
      </c>
      <c r="H164" s="115">
        <v>0</v>
      </c>
      <c r="I164" s="115">
        <v>741</v>
      </c>
      <c r="J164" s="21">
        <f>G165*100/G166</f>
        <v>35.457192477290484</v>
      </c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</row>
    <row r="165" spans="1:25" ht="16.5" customHeight="1">
      <c r="A165" s="2"/>
      <c r="B165" s="38" t="s">
        <v>24</v>
      </c>
      <c r="C165" s="20">
        <v>425</v>
      </c>
      <c r="D165" s="20">
        <f>SUM(D158:D164)</f>
        <v>21.63</v>
      </c>
      <c r="E165" s="20">
        <f>SUM(E158:E164)</f>
        <v>17.3</v>
      </c>
      <c r="F165" s="20">
        <f>SUM(F158:F164)</f>
        <v>76.22999999999999</v>
      </c>
      <c r="G165" s="20">
        <f>SUM(G158:G164)</f>
        <v>549.2</v>
      </c>
      <c r="H165" s="20">
        <f>SUM(H158:H164)</f>
        <v>0.998</v>
      </c>
      <c r="I165" s="1"/>
      <c r="J165" s="10"/>
      <c r="K165" s="21"/>
      <c r="L165" s="21"/>
      <c r="M165" s="21"/>
      <c r="N165" s="21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</row>
    <row r="166" spans="1:25" ht="16.5" customHeight="1">
      <c r="A166" s="478" t="s">
        <v>53</v>
      </c>
      <c r="B166" s="402"/>
      <c r="C166" s="366"/>
      <c r="D166" s="365">
        <f>D144+D149+D157+D165</f>
        <v>56.28999999999999</v>
      </c>
      <c r="E166" s="365">
        <f>E144+E149+E157+E165</f>
        <v>51.14999999999999</v>
      </c>
      <c r="F166" s="365">
        <f>F144+F148+F157+F165</f>
        <v>200.87</v>
      </c>
      <c r="G166" s="365">
        <f>G144+G148+G157+G165</f>
        <v>1548.91</v>
      </c>
      <c r="H166" s="365">
        <f>H144+H149+H157+H165</f>
        <v>11.968</v>
      </c>
      <c r="I166" s="366"/>
      <c r="J166" s="10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</row>
    <row r="167" spans="1:25" ht="16.5" customHeight="1">
      <c r="A167" s="367" t="s">
        <v>43</v>
      </c>
      <c r="B167" s="456">
        <v>44984</v>
      </c>
      <c r="C167" s="1"/>
      <c r="D167" s="20"/>
      <c r="E167" s="20"/>
      <c r="F167" s="20"/>
      <c r="G167" s="20"/>
      <c r="H167" s="20"/>
      <c r="I167" s="1"/>
      <c r="J167" s="10"/>
      <c r="O167" s="4"/>
      <c r="P167" s="85"/>
      <c r="Q167" s="26"/>
      <c r="R167" s="26"/>
      <c r="S167" s="26"/>
      <c r="T167" s="26"/>
      <c r="U167" s="26"/>
      <c r="V167" s="85"/>
      <c r="W167" s="85"/>
      <c r="X167" s="85"/>
      <c r="Y167" s="85"/>
    </row>
    <row r="168" spans="1:25" ht="16.5" customHeight="1">
      <c r="A168" s="3" t="s">
        <v>31</v>
      </c>
      <c r="B168" s="97" t="s">
        <v>870</v>
      </c>
      <c r="C168" s="115">
        <v>30</v>
      </c>
      <c r="D168" s="115">
        <v>1.56</v>
      </c>
      <c r="E168" s="115">
        <v>0.12</v>
      </c>
      <c r="F168" s="115">
        <v>17.36</v>
      </c>
      <c r="G168" s="115">
        <v>75</v>
      </c>
      <c r="H168" s="115">
        <v>0.5</v>
      </c>
      <c r="I168" s="115">
        <v>704</v>
      </c>
      <c r="J168" s="10"/>
      <c r="O168" s="4"/>
      <c r="P168" s="26"/>
      <c r="Q168" s="26"/>
      <c r="R168" s="26"/>
      <c r="S168" s="26"/>
      <c r="T168" s="26"/>
      <c r="U168" s="26"/>
      <c r="V168" s="26"/>
      <c r="W168" s="85"/>
      <c r="X168" s="85"/>
      <c r="Y168" s="85"/>
    </row>
    <row r="169" spans="1:25" ht="16.5" customHeight="1">
      <c r="A169" s="3"/>
      <c r="B169" s="96" t="s">
        <v>824</v>
      </c>
      <c r="C169" s="115">
        <v>180</v>
      </c>
      <c r="D169" s="115">
        <v>6.26</v>
      </c>
      <c r="E169" s="115">
        <v>7.25</v>
      </c>
      <c r="F169" s="115">
        <v>18.82</v>
      </c>
      <c r="G169" s="115">
        <v>208.92</v>
      </c>
      <c r="H169" s="115">
        <v>1.09</v>
      </c>
      <c r="I169" s="115">
        <v>317</v>
      </c>
      <c r="J169" s="10"/>
      <c r="O169" s="4"/>
      <c r="P169" s="26"/>
      <c r="Q169" s="26"/>
      <c r="R169" s="26"/>
      <c r="S169" s="26"/>
      <c r="T169" s="26"/>
      <c r="U169" s="26"/>
      <c r="V169" s="26"/>
      <c r="W169" s="85"/>
      <c r="X169" s="85"/>
      <c r="Y169" s="85"/>
    </row>
    <row r="170" spans="1:25" ht="16.5" customHeight="1">
      <c r="A170" s="3"/>
      <c r="B170" s="96" t="s">
        <v>978</v>
      </c>
      <c r="C170" s="115">
        <v>150</v>
      </c>
      <c r="D170" s="115">
        <v>3.5</v>
      </c>
      <c r="E170" s="115">
        <v>2.7</v>
      </c>
      <c r="F170" s="115">
        <v>9.5</v>
      </c>
      <c r="G170" s="115">
        <v>75.3</v>
      </c>
      <c r="H170" s="115">
        <v>0.51</v>
      </c>
      <c r="I170" s="115">
        <v>219</v>
      </c>
      <c r="J170" s="21">
        <f>G171*100/G192</f>
        <v>22.883315602723933</v>
      </c>
      <c r="O170" s="85"/>
      <c r="P170" s="85"/>
      <c r="Q170" s="85"/>
      <c r="R170" s="85"/>
      <c r="S170" s="85"/>
      <c r="T170" s="85"/>
      <c r="U170" s="85"/>
      <c r="V170" s="26"/>
      <c r="W170" s="85"/>
      <c r="X170" s="85"/>
      <c r="Y170" s="85"/>
    </row>
    <row r="171" spans="1:25" ht="16.5" customHeight="1">
      <c r="A171" s="2"/>
      <c r="B171" s="37" t="s">
        <v>24</v>
      </c>
      <c r="C171" s="20">
        <f aca="true" t="shared" si="14" ref="C171:H171">SUM(C168:C170)</f>
        <v>360</v>
      </c>
      <c r="D171" s="20">
        <f t="shared" si="14"/>
        <v>11.32</v>
      </c>
      <c r="E171" s="20">
        <f t="shared" si="14"/>
        <v>10.07</v>
      </c>
      <c r="F171" s="20">
        <f t="shared" si="14"/>
        <v>45.68</v>
      </c>
      <c r="G171" s="20">
        <f t="shared" si="14"/>
        <v>359.21999999999997</v>
      </c>
      <c r="H171" s="20">
        <f t="shared" si="14"/>
        <v>2.1</v>
      </c>
      <c r="I171" s="1"/>
      <c r="J171" s="10"/>
      <c r="K171" s="21"/>
      <c r="L171" s="21"/>
      <c r="M171" s="21"/>
      <c r="N171" s="21"/>
      <c r="O171" s="4"/>
      <c r="P171" s="85"/>
      <c r="Q171" s="86"/>
      <c r="R171" s="86"/>
      <c r="S171" s="86"/>
      <c r="T171" s="86"/>
      <c r="U171" s="86"/>
      <c r="V171" s="85"/>
      <c r="W171" s="85"/>
      <c r="X171" s="85"/>
      <c r="Y171" s="85"/>
    </row>
    <row r="172" spans="1:25" ht="16.5" customHeight="1">
      <c r="A172" s="3" t="s">
        <v>32</v>
      </c>
      <c r="B172" s="97" t="s">
        <v>857</v>
      </c>
      <c r="C172" s="115">
        <v>100</v>
      </c>
      <c r="D172" s="115">
        <v>0.8</v>
      </c>
      <c r="E172" s="115">
        <v>0.2</v>
      </c>
      <c r="F172" s="115">
        <v>7.5</v>
      </c>
      <c r="G172" s="115">
        <v>38</v>
      </c>
      <c r="H172" s="115">
        <v>38</v>
      </c>
      <c r="I172" s="115">
        <v>200</v>
      </c>
      <c r="J172" s="21">
        <f>G174*100/G192</f>
        <v>5.351034214767581</v>
      </c>
      <c r="O172" s="85"/>
      <c r="P172" s="26"/>
      <c r="Q172" s="85"/>
      <c r="R172" s="85"/>
      <c r="S172" s="85"/>
      <c r="T172" s="85"/>
      <c r="U172" s="85"/>
      <c r="V172" s="4"/>
      <c r="W172" s="85"/>
      <c r="X172" s="85"/>
      <c r="Y172" s="85"/>
    </row>
    <row r="173" spans="1:25" ht="16.5" customHeight="1">
      <c r="A173" s="3"/>
      <c r="B173" s="97" t="s">
        <v>11</v>
      </c>
      <c r="C173" s="115">
        <v>100</v>
      </c>
      <c r="D173" s="115">
        <v>0.5</v>
      </c>
      <c r="E173" s="115">
        <v>0.1</v>
      </c>
      <c r="F173" s="115">
        <v>10.1</v>
      </c>
      <c r="G173" s="115">
        <v>46</v>
      </c>
      <c r="H173" s="115">
        <v>2</v>
      </c>
      <c r="I173" s="115">
        <v>608</v>
      </c>
      <c r="J173" s="21"/>
      <c r="O173" s="85"/>
      <c r="P173" s="26"/>
      <c r="Q173" s="85"/>
      <c r="R173" s="85"/>
      <c r="S173" s="85"/>
      <c r="T173" s="85"/>
      <c r="U173" s="85"/>
      <c r="V173" s="4"/>
      <c r="W173" s="85"/>
      <c r="X173" s="85"/>
      <c r="Y173" s="85"/>
    </row>
    <row r="174" spans="1:25" ht="16.5" customHeight="1">
      <c r="A174" s="2"/>
      <c r="B174" s="37" t="s">
        <v>24</v>
      </c>
      <c r="C174" s="1"/>
      <c r="D174" s="28">
        <f>SUM(D172:D173)</f>
        <v>1.3</v>
      </c>
      <c r="E174" s="28">
        <f>SUM(E172:E173)</f>
        <v>0.30000000000000004</v>
      </c>
      <c r="F174" s="28">
        <f>SUM(F172:F173)</f>
        <v>17.6</v>
      </c>
      <c r="G174" s="28">
        <f>SUM(G172:G173)</f>
        <v>84</v>
      </c>
      <c r="H174" s="28">
        <f>SUM(H172:H172)</f>
        <v>38</v>
      </c>
      <c r="I174" s="1"/>
      <c r="J174" s="10"/>
      <c r="K174" s="22"/>
      <c r="L174" s="22"/>
      <c r="M174" s="22"/>
      <c r="N174" s="22"/>
      <c r="O174" s="85"/>
      <c r="P174" s="26"/>
      <c r="Q174" s="85"/>
      <c r="R174" s="85"/>
      <c r="S174" s="85"/>
      <c r="T174" s="85"/>
      <c r="U174" s="85"/>
      <c r="V174" s="85"/>
      <c r="W174" s="85"/>
      <c r="X174" s="85"/>
      <c r="Y174" s="85"/>
    </row>
    <row r="175" spans="1:25" ht="16.5" customHeight="1">
      <c r="A175" s="3" t="s">
        <v>33</v>
      </c>
      <c r="B175" s="455"/>
      <c r="C175" s="115"/>
      <c r="D175" s="115"/>
      <c r="E175" s="115"/>
      <c r="F175" s="115"/>
      <c r="G175" s="115"/>
      <c r="H175" s="115"/>
      <c r="I175" s="115"/>
      <c r="J175" s="10"/>
      <c r="O175" s="85"/>
      <c r="P175" s="26"/>
      <c r="Q175" s="85"/>
      <c r="R175" s="85"/>
      <c r="S175" s="85"/>
      <c r="T175" s="85"/>
      <c r="U175" s="85"/>
      <c r="V175" s="85"/>
      <c r="W175" s="85"/>
      <c r="X175" s="85"/>
      <c r="Y175" s="85"/>
    </row>
    <row r="176" spans="1:25" ht="16.5" customHeight="1">
      <c r="A176" s="3"/>
      <c r="B176" s="99" t="s">
        <v>472</v>
      </c>
      <c r="C176" s="115">
        <v>40</v>
      </c>
      <c r="D176" s="115">
        <v>0.68</v>
      </c>
      <c r="E176" s="115">
        <v>2</v>
      </c>
      <c r="F176" s="115">
        <v>3.38</v>
      </c>
      <c r="G176" s="115">
        <v>34.28</v>
      </c>
      <c r="H176" s="115">
        <v>7.92</v>
      </c>
      <c r="I176" s="115">
        <v>7</v>
      </c>
      <c r="J176" s="10"/>
      <c r="O176" s="85"/>
      <c r="P176" s="26"/>
      <c r="Q176" s="85"/>
      <c r="R176" s="85"/>
      <c r="S176" s="85"/>
      <c r="T176" s="85"/>
      <c r="U176" s="85"/>
      <c r="V176" s="85"/>
      <c r="W176" s="85"/>
      <c r="X176" s="85"/>
      <c r="Y176" s="85"/>
    </row>
    <row r="177" spans="1:25" ht="16.5" customHeight="1">
      <c r="A177" s="3"/>
      <c r="B177" t="s">
        <v>791</v>
      </c>
      <c r="C177" s="433">
        <v>180</v>
      </c>
      <c r="D177" s="433">
        <v>6.19</v>
      </c>
      <c r="E177" s="433">
        <v>6.05</v>
      </c>
      <c r="F177" s="433">
        <v>10.32</v>
      </c>
      <c r="G177" s="433">
        <v>120</v>
      </c>
      <c r="H177" s="433">
        <v>6.56</v>
      </c>
      <c r="I177" s="433">
        <v>71</v>
      </c>
      <c r="J177" s="10"/>
      <c r="O177" s="85"/>
      <c r="P177" s="26"/>
      <c r="Q177" s="85"/>
      <c r="R177" s="85"/>
      <c r="S177" s="85"/>
      <c r="T177" s="85"/>
      <c r="U177" s="85"/>
      <c r="V177" s="85"/>
      <c r="W177" s="85"/>
      <c r="X177" s="85"/>
      <c r="Y177" s="85"/>
    </row>
    <row r="178" spans="1:25" ht="16.5" customHeight="1">
      <c r="A178" s="2"/>
      <c r="B178" s="98" t="s">
        <v>927</v>
      </c>
      <c r="C178" s="372">
        <v>75</v>
      </c>
      <c r="D178" s="372">
        <v>9.32</v>
      </c>
      <c r="E178" s="372">
        <v>7.07</v>
      </c>
      <c r="F178" s="372">
        <v>9.64</v>
      </c>
      <c r="G178" s="372">
        <v>139</v>
      </c>
      <c r="H178" s="372">
        <v>0.09</v>
      </c>
      <c r="I178" s="372">
        <v>107</v>
      </c>
      <c r="J178"/>
      <c r="K178"/>
      <c r="O178" s="85"/>
      <c r="P178" s="26"/>
      <c r="Q178" s="85"/>
      <c r="R178" s="85"/>
      <c r="S178" s="85"/>
      <c r="T178" s="85"/>
      <c r="U178" s="85"/>
      <c r="V178" s="85"/>
      <c r="W178" s="85"/>
      <c r="X178" s="85"/>
      <c r="Y178" s="85"/>
    </row>
    <row r="179" spans="1:25" ht="16.5" customHeight="1">
      <c r="A179" s="2"/>
      <c r="B179" s="96" t="s">
        <v>935</v>
      </c>
      <c r="C179" s="115">
        <v>110</v>
      </c>
      <c r="D179" s="115">
        <v>6.4</v>
      </c>
      <c r="E179" s="115">
        <v>4</v>
      </c>
      <c r="F179" s="115">
        <v>33</v>
      </c>
      <c r="G179" s="115">
        <v>193.45</v>
      </c>
      <c r="H179" s="115">
        <v>0</v>
      </c>
      <c r="I179" s="115">
        <v>500</v>
      </c>
      <c r="J179" s="10"/>
      <c r="O179" s="85"/>
      <c r="P179" s="26"/>
      <c r="Q179" s="85"/>
      <c r="R179" s="85"/>
      <c r="S179" s="85"/>
      <c r="T179" s="85"/>
      <c r="U179" s="85"/>
      <c r="V179" s="85"/>
      <c r="W179" s="85"/>
      <c r="X179" s="85"/>
      <c r="Y179" s="85"/>
    </row>
    <row r="180" spans="1:25" ht="16.5" customHeight="1">
      <c r="A180" s="2"/>
      <c r="B180" s="101" t="s">
        <v>457</v>
      </c>
      <c r="C180" s="115">
        <v>150</v>
      </c>
      <c r="D180" s="115">
        <v>0.43</v>
      </c>
      <c r="E180" s="115">
        <v>0.05</v>
      </c>
      <c r="F180" s="115">
        <v>22.65</v>
      </c>
      <c r="G180" s="115">
        <v>92.7</v>
      </c>
      <c r="H180" s="115">
        <v>0.82</v>
      </c>
      <c r="I180" s="115">
        <v>659</v>
      </c>
      <c r="J180" s="10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</row>
    <row r="181" spans="1:25" ht="16.5" customHeight="1">
      <c r="A181" s="2"/>
      <c r="B181" s="352" t="s">
        <v>8</v>
      </c>
      <c r="C181" s="115"/>
      <c r="D181" s="115"/>
      <c r="E181" s="115"/>
      <c r="F181" s="115"/>
      <c r="G181" s="115"/>
      <c r="H181" s="115"/>
      <c r="I181" s="115"/>
      <c r="J181" s="10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</row>
    <row r="182" spans="1:25" ht="16.5" customHeight="1">
      <c r="A182" s="2"/>
      <c r="B182" s="352" t="s">
        <v>9</v>
      </c>
      <c r="C182" s="115">
        <v>10</v>
      </c>
      <c r="D182" s="115">
        <v>0.68</v>
      </c>
      <c r="E182" s="115">
        <v>0.11</v>
      </c>
      <c r="F182" s="115">
        <v>4.5</v>
      </c>
      <c r="G182" s="115">
        <v>22.2</v>
      </c>
      <c r="H182" s="115">
        <v>0</v>
      </c>
      <c r="I182" s="115">
        <v>741</v>
      </c>
      <c r="J182" s="21">
        <f>G183*100/G192</f>
        <v>38.32550850750737</v>
      </c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</row>
    <row r="183" spans="1:25" ht="16.5" customHeight="1">
      <c r="A183" s="2"/>
      <c r="B183" s="37" t="s">
        <v>24</v>
      </c>
      <c r="C183" s="20">
        <f aca="true" t="shared" si="15" ref="C183:H183">SUM(C175:C182)</f>
        <v>565</v>
      </c>
      <c r="D183" s="20">
        <f t="shared" si="15"/>
        <v>23.700000000000003</v>
      </c>
      <c r="E183" s="20">
        <f t="shared" si="15"/>
        <v>19.28</v>
      </c>
      <c r="F183" s="20">
        <f t="shared" si="15"/>
        <v>83.49000000000001</v>
      </c>
      <c r="G183" s="20">
        <f>SUM(G175:G182)</f>
        <v>601.63</v>
      </c>
      <c r="H183" s="20">
        <f t="shared" si="15"/>
        <v>15.39</v>
      </c>
      <c r="I183" s="1"/>
      <c r="J183" s="10"/>
      <c r="K183" s="21"/>
      <c r="L183" s="21"/>
      <c r="M183" s="21"/>
      <c r="N183" s="21"/>
      <c r="O183" s="4"/>
      <c r="P183" s="85"/>
      <c r="Q183" s="26"/>
      <c r="R183" s="26"/>
      <c r="S183" s="26"/>
      <c r="T183" s="26"/>
      <c r="U183" s="26"/>
      <c r="V183" s="85"/>
      <c r="W183" s="85"/>
      <c r="X183" s="85"/>
      <c r="Y183" s="85"/>
    </row>
    <row r="184" spans="1:25" ht="16.5" customHeight="1">
      <c r="A184" s="552" t="s">
        <v>34</v>
      </c>
      <c r="B184" s="105" t="s">
        <v>533</v>
      </c>
      <c r="C184" s="115">
        <v>65</v>
      </c>
      <c r="D184" s="115">
        <v>5.82</v>
      </c>
      <c r="E184" s="115">
        <v>9.02</v>
      </c>
      <c r="F184" s="115">
        <v>1.52</v>
      </c>
      <c r="G184" s="115">
        <v>110.54</v>
      </c>
      <c r="H184" s="115">
        <v>0.25</v>
      </c>
      <c r="I184" s="115">
        <v>400</v>
      </c>
      <c r="J184" s="358"/>
      <c r="O184" s="4"/>
      <c r="P184" s="85"/>
      <c r="Q184" s="26"/>
      <c r="R184" s="26"/>
      <c r="S184" s="26"/>
      <c r="T184" s="26"/>
      <c r="U184" s="26"/>
      <c r="V184" s="85"/>
      <c r="W184" s="85"/>
      <c r="X184" s="85"/>
      <c r="Y184" s="85"/>
    </row>
    <row r="185" spans="1:25" ht="16.5" customHeight="1">
      <c r="A185" s="552"/>
      <c r="B185" s="96"/>
      <c r="C185" s="115"/>
      <c r="D185" s="115"/>
      <c r="E185" s="115"/>
      <c r="F185" s="115"/>
      <c r="G185" s="115"/>
      <c r="H185" s="115"/>
      <c r="I185" s="115"/>
      <c r="J185" s="10"/>
      <c r="O185" s="4"/>
      <c r="P185" s="26"/>
      <c r="Q185" s="26"/>
      <c r="R185" s="26"/>
      <c r="S185" s="26"/>
      <c r="T185" s="26"/>
      <c r="U185" s="26"/>
      <c r="V185" s="85"/>
      <c r="W185" s="85"/>
      <c r="X185" s="85"/>
      <c r="Y185" s="85"/>
    </row>
    <row r="186" spans="1:25" ht="16.5" customHeight="1">
      <c r="A186" s="552"/>
      <c r="B186" s="99" t="s">
        <v>776</v>
      </c>
      <c r="C186" s="115">
        <v>40</v>
      </c>
      <c r="D186" s="115">
        <v>0.55</v>
      </c>
      <c r="E186" s="115">
        <v>2.47</v>
      </c>
      <c r="F186" s="115">
        <v>3.38</v>
      </c>
      <c r="G186" s="115">
        <v>37.9</v>
      </c>
      <c r="H186" s="115">
        <v>4.1</v>
      </c>
      <c r="I186" s="115">
        <v>26</v>
      </c>
      <c r="J186" s="10"/>
      <c r="O186" s="4"/>
      <c r="P186" s="26"/>
      <c r="Q186" s="26"/>
      <c r="R186" s="26"/>
      <c r="S186" s="26"/>
      <c r="T186" s="26"/>
      <c r="U186" s="26"/>
      <c r="V186" s="85"/>
      <c r="W186" s="85"/>
      <c r="X186" s="85"/>
      <c r="Y186" s="85"/>
    </row>
    <row r="187" spans="1:25" ht="16.5" customHeight="1">
      <c r="A187" s="552"/>
      <c r="B187" s="99" t="s">
        <v>582</v>
      </c>
      <c r="C187" s="115">
        <v>45</v>
      </c>
      <c r="D187" s="115">
        <v>2.63</v>
      </c>
      <c r="E187" s="115">
        <v>2.89</v>
      </c>
      <c r="F187" s="115">
        <v>21.65</v>
      </c>
      <c r="G187" s="115">
        <v>123</v>
      </c>
      <c r="H187" s="115">
        <v>0.19</v>
      </c>
      <c r="I187" s="115">
        <v>603</v>
      </c>
      <c r="J187" s="10"/>
      <c r="O187" s="4"/>
      <c r="P187" s="26"/>
      <c r="Q187" s="26"/>
      <c r="R187" s="26"/>
      <c r="S187" s="26"/>
      <c r="T187" s="26"/>
      <c r="U187" s="26"/>
      <c r="V187" s="85"/>
      <c r="W187" s="85"/>
      <c r="X187" s="85"/>
      <c r="Y187" s="85"/>
    </row>
    <row r="188" spans="1:25" ht="16.5" customHeight="1">
      <c r="A188" s="552"/>
      <c r="B188" s="97" t="s">
        <v>661</v>
      </c>
      <c r="C188" s="115">
        <v>150</v>
      </c>
      <c r="D188" s="115">
        <v>7.5</v>
      </c>
      <c r="E188" s="115">
        <v>6.4</v>
      </c>
      <c r="F188" s="115">
        <v>12.75</v>
      </c>
      <c r="G188" s="115">
        <v>130.5</v>
      </c>
      <c r="H188" s="115">
        <v>0.9</v>
      </c>
      <c r="I188" s="115">
        <v>202</v>
      </c>
      <c r="J188" s="10"/>
      <c r="O188" s="4"/>
      <c r="P188" s="26"/>
      <c r="Q188" s="26"/>
      <c r="R188" s="26"/>
      <c r="S188" s="26"/>
      <c r="T188" s="26"/>
      <c r="U188" s="26"/>
      <c r="V188" s="26"/>
      <c r="W188" s="85"/>
      <c r="X188" s="85"/>
      <c r="Y188" s="85"/>
    </row>
    <row r="189" spans="1:25" ht="16.5" customHeight="1">
      <c r="A189" s="552"/>
      <c r="B189" s="97" t="s">
        <v>8</v>
      </c>
      <c r="C189" s="115">
        <v>30</v>
      </c>
      <c r="D189" s="115">
        <v>2.37</v>
      </c>
      <c r="E189" s="115">
        <v>0.3</v>
      </c>
      <c r="F189" s="115">
        <v>14.49</v>
      </c>
      <c r="G189" s="115">
        <v>71</v>
      </c>
      <c r="H189" s="115">
        <v>0</v>
      </c>
      <c r="I189" s="115">
        <v>740</v>
      </c>
      <c r="J189" s="21">
        <f>G191*100/G192</f>
        <v>33.44014167500112</v>
      </c>
      <c r="O189" s="4"/>
      <c r="P189" s="26"/>
      <c r="Q189" s="26"/>
      <c r="R189" s="26"/>
      <c r="S189" s="26"/>
      <c r="T189" s="26"/>
      <c r="U189" s="26"/>
      <c r="V189" s="26"/>
      <c r="W189" s="85"/>
      <c r="X189" s="85"/>
      <c r="Y189" s="85"/>
    </row>
    <row r="190" spans="1:25" ht="16.5" customHeight="1">
      <c r="A190" s="2"/>
      <c r="B190" s="352" t="s">
        <v>9</v>
      </c>
      <c r="C190" s="115">
        <v>30</v>
      </c>
      <c r="D190" s="115">
        <v>1.98</v>
      </c>
      <c r="E190" s="115">
        <v>0.36</v>
      </c>
      <c r="F190" s="115">
        <v>10.02</v>
      </c>
      <c r="G190" s="115">
        <v>52</v>
      </c>
      <c r="H190" s="115">
        <v>0</v>
      </c>
      <c r="I190" s="115">
        <v>741</v>
      </c>
      <c r="J190" s="10"/>
      <c r="O190" s="85"/>
      <c r="P190" s="26"/>
      <c r="Q190" s="85"/>
      <c r="R190" s="85"/>
      <c r="S190" s="85"/>
      <c r="T190" s="85"/>
      <c r="U190" s="85"/>
      <c r="V190" s="26"/>
      <c r="W190" s="85"/>
      <c r="X190" s="85"/>
      <c r="Y190" s="85"/>
    </row>
    <row r="191" spans="1:25" ht="16.5" customHeight="1">
      <c r="A191" s="2"/>
      <c r="B191" s="37" t="s">
        <v>24</v>
      </c>
      <c r="C191" s="20">
        <f aca="true" t="shared" si="16" ref="C191:H191">SUM(C184:C190)</f>
        <v>360</v>
      </c>
      <c r="D191" s="20">
        <f t="shared" si="16"/>
        <v>20.85</v>
      </c>
      <c r="E191" s="20">
        <f t="shared" si="16"/>
        <v>21.44</v>
      </c>
      <c r="F191" s="20">
        <f t="shared" si="16"/>
        <v>63.81</v>
      </c>
      <c r="G191" s="20">
        <f t="shared" si="16"/>
        <v>524.94</v>
      </c>
      <c r="H191" s="20">
        <f t="shared" si="16"/>
        <v>5.44</v>
      </c>
      <c r="I191" s="1"/>
      <c r="J191" s="10"/>
      <c r="K191" s="21"/>
      <c r="L191" s="21"/>
      <c r="M191" s="21"/>
      <c r="N191" s="21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</row>
    <row r="192" spans="1:25" ht="16.5" customHeight="1">
      <c r="A192" s="367" t="s">
        <v>54</v>
      </c>
      <c r="B192" s="402"/>
      <c r="C192" s="366"/>
      <c r="D192" s="365">
        <f>D172+D175+D183+D191</f>
        <v>45.35000000000001</v>
      </c>
      <c r="E192" s="365">
        <f>E172+E175+E183+E191</f>
        <v>40.92</v>
      </c>
      <c r="F192" s="365">
        <f>F172+F175+F183+F191</f>
        <v>154.8</v>
      </c>
      <c r="G192" s="411">
        <f>G171+G174+G183+G191</f>
        <v>1569.79</v>
      </c>
      <c r="H192" s="365">
        <f>H172+H175+H183+H191</f>
        <v>58.83</v>
      </c>
      <c r="I192" s="366"/>
      <c r="J192" s="10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</row>
    <row r="193" spans="1:25" ht="16.5" customHeight="1">
      <c r="A193" s="3" t="s">
        <v>42</v>
      </c>
      <c r="B193" s="361">
        <v>44985</v>
      </c>
      <c r="C193" s="1"/>
      <c r="D193" s="20"/>
      <c r="E193" s="20"/>
      <c r="F193" s="20"/>
      <c r="G193" s="20"/>
      <c r="H193" s="20"/>
      <c r="I193" s="1"/>
      <c r="J193" s="10"/>
      <c r="O193" s="4"/>
      <c r="P193" s="85"/>
      <c r="Q193" s="26"/>
      <c r="R193" s="26"/>
      <c r="S193" s="26"/>
      <c r="T193" s="26"/>
      <c r="U193" s="26"/>
      <c r="V193" s="85"/>
      <c r="W193" s="85"/>
      <c r="X193" s="85"/>
      <c r="Y193" s="85"/>
    </row>
    <row r="194" spans="1:25" ht="16.5" customHeight="1">
      <c r="A194" s="3" t="s">
        <v>31</v>
      </c>
      <c r="B194" s="102" t="s">
        <v>609</v>
      </c>
      <c r="C194" s="115">
        <v>40</v>
      </c>
      <c r="D194" s="115">
        <v>4.18</v>
      </c>
      <c r="E194" s="115">
        <v>2.94</v>
      </c>
      <c r="F194" s="115">
        <v>10.67</v>
      </c>
      <c r="G194" s="115">
        <v>69</v>
      </c>
      <c r="H194" s="115">
        <v>0</v>
      </c>
      <c r="I194" s="115">
        <v>703</v>
      </c>
      <c r="J194" s="21">
        <f>G197*100/G217</f>
        <v>24.622515526853153</v>
      </c>
      <c r="O194" s="4"/>
      <c r="P194" s="26"/>
      <c r="Q194" s="26"/>
      <c r="R194" s="26"/>
      <c r="S194" s="26"/>
      <c r="T194" s="26"/>
      <c r="U194" s="26"/>
      <c r="V194" s="26"/>
      <c r="W194" s="85"/>
      <c r="X194" s="85"/>
      <c r="Y194" s="85"/>
    </row>
    <row r="195" spans="1:25" ht="16.5" customHeight="1">
      <c r="A195" s="3"/>
      <c r="B195" s="96" t="s">
        <v>818</v>
      </c>
      <c r="C195" s="115">
        <v>180</v>
      </c>
      <c r="D195" s="115">
        <v>6.42</v>
      </c>
      <c r="E195" s="115">
        <v>7.28</v>
      </c>
      <c r="F195" s="115">
        <v>18.74</v>
      </c>
      <c r="G195" s="115">
        <v>209.48</v>
      </c>
      <c r="H195" s="115">
        <v>1.09</v>
      </c>
      <c r="I195" s="115">
        <v>314</v>
      </c>
      <c r="J195" s="439"/>
      <c r="K195" s="115"/>
      <c r="O195" s="85"/>
      <c r="P195" s="26"/>
      <c r="Q195" s="85"/>
      <c r="R195" s="85"/>
      <c r="S195" s="85"/>
      <c r="T195" s="85"/>
      <c r="U195" s="85"/>
      <c r="V195" s="26"/>
      <c r="W195" s="85"/>
      <c r="X195" s="85"/>
      <c r="Y195" s="85"/>
    </row>
    <row r="196" spans="1:25" ht="16.5" customHeight="1">
      <c r="A196" s="3"/>
      <c r="B196" s="101" t="s">
        <v>446</v>
      </c>
      <c r="C196" s="115">
        <v>150</v>
      </c>
      <c r="D196" s="115">
        <v>2.34</v>
      </c>
      <c r="E196" s="115">
        <v>2</v>
      </c>
      <c r="F196" s="115">
        <v>10.63</v>
      </c>
      <c r="G196" s="115">
        <v>70</v>
      </c>
      <c r="H196" s="115">
        <v>0.98</v>
      </c>
      <c r="I196" s="115">
        <v>209</v>
      </c>
      <c r="J196" s="10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</row>
    <row r="197" spans="1:25" ht="16.5" customHeight="1">
      <c r="A197" s="2"/>
      <c r="B197" s="37" t="s">
        <v>24</v>
      </c>
      <c r="C197" s="20">
        <f aca="true" t="shared" si="17" ref="C197:H197">SUM(C194:C196)</f>
        <v>370</v>
      </c>
      <c r="D197" s="20">
        <f t="shared" si="17"/>
        <v>12.94</v>
      </c>
      <c r="E197" s="20">
        <f t="shared" si="17"/>
        <v>12.22</v>
      </c>
      <c r="F197" s="20">
        <f t="shared" si="17"/>
        <v>40.04</v>
      </c>
      <c r="G197" s="20">
        <f t="shared" si="17"/>
        <v>348.48</v>
      </c>
      <c r="H197" s="20">
        <f t="shared" si="17"/>
        <v>2.0700000000000003</v>
      </c>
      <c r="I197" s="1"/>
      <c r="J197" s="21">
        <f>G200*100/G217</f>
        <v>6.316726607267769</v>
      </c>
      <c r="K197" s="21"/>
      <c r="L197" s="21"/>
      <c r="M197" s="21"/>
      <c r="N197" s="21"/>
      <c r="O197" s="354"/>
      <c r="P197" s="353"/>
      <c r="Q197" s="353"/>
      <c r="R197" s="353"/>
      <c r="S197" s="353"/>
      <c r="T197" s="353"/>
      <c r="U197" s="353"/>
      <c r="V197" s="353"/>
      <c r="W197" s="85"/>
      <c r="X197" s="85"/>
      <c r="Y197" s="85"/>
    </row>
    <row r="198" spans="1:25" ht="16.5" customHeight="1">
      <c r="A198" s="3" t="s">
        <v>32</v>
      </c>
      <c r="B198" s="97" t="s">
        <v>853</v>
      </c>
      <c r="C198" s="115">
        <v>100</v>
      </c>
      <c r="D198" s="115">
        <v>0.4</v>
      </c>
      <c r="E198" s="115">
        <v>0.4</v>
      </c>
      <c r="F198" s="115">
        <v>9.8</v>
      </c>
      <c r="G198" s="115">
        <v>47</v>
      </c>
      <c r="H198" s="115">
        <v>10</v>
      </c>
      <c r="I198" s="115">
        <v>200</v>
      </c>
      <c r="J198" s="10"/>
      <c r="O198" s="430"/>
      <c r="P198" s="115"/>
      <c r="Q198" s="115"/>
      <c r="R198" s="115"/>
      <c r="S198" s="115"/>
      <c r="T198" s="115"/>
      <c r="U198" s="115"/>
      <c r="V198" s="115"/>
      <c r="W198" s="85"/>
      <c r="X198" s="85"/>
      <c r="Y198" s="85"/>
    </row>
    <row r="199" spans="1:25" ht="16.5" customHeight="1">
      <c r="A199" s="3"/>
      <c r="B199" s="97" t="s">
        <v>686</v>
      </c>
      <c r="C199" s="115">
        <v>100</v>
      </c>
      <c r="D199" s="115">
        <v>0.5</v>
      </c>
      <c r="E199" s="115">
        <v>0</v>
      </c>
      <c r="F199" s="115">
        <v>10.1</v>
      </c>
      <c r="G199" s="115">
        <v>42.4</v>
      </c>
      <c r="H199" s="115">
        <v>2</v>
      </c>
      <c r="I199" s="115">
        <v>201</v>
      </c>
      <c r="J199" s="10"/>
      <c r="O199" s="96"/>
      <c r="P199" s="115"/>
      <c r="Q199" s="115"/>
      <c r="R199" s="115"/>
      <c r="S199" s="115"/>
      <c r="T199" s="115"/>
      <c r="U199" s="115"/>
      <c r="V199" s="115"/>
      <c r="W199" s="85"/>
      <c r="X199" s="85"/>
      <c r="Y199" s="85"/>
    </row>
    <row r="200" spans="1:25" ht="16.5" customHeight="1">
      <c r="A200" s="2"/>
      <c r="B200" s="38" t="s">
        <v>24</v>
      </c>
      <c r="C200" s="1"/>
      <c r="D200" s="20">
        <f>SUM(D198:D199)</f>
        <v>0.9</v>
      </c>
      <c r="E200" s="20">
        <f>SUM(E198:E199)</f>
        <v>0.4</v>
      </c>
      <c r="F200" s="20">
        <f>SUM(F198:F199)</f>
        <v>19.9</v>
      </c>
      <c r="G200" s="20">
        <f>SUM(G198:G199)</f>
        <v>89.4</v>
      </c>
      <c r="H200" s="20">
        <f>SUM(H198:H199)</f>
        <v>12</v>
      </c>
      <c r="I200" s="1"/>
      <c r="J200" s="10"/>
      <c r="K200" s="22"/>
      <c r="L200" s="22"/>
      <c r="M200" s="22"/>
      <c r="N200" s="22"/>
      <c r="O200" s="85"/>
      <c r="P200" s="26"/>
      <c r="Q200" s="85"/>
      <c r="R200" s="85"/>
      <c r="S200" s="85"/>
      <c r="T200" s="85"/>
      <c r="U200" s="85"/>
      <c r="V200" s="85"/>
      <c r="W200" s="85"/>
      <c r="X200" s="85"/>
      <c r="Y200" s="85"/>
    </row>
    <row r="201" spans="1:25" ht="16.5" customHeight="1">
      <c r="A201" s="3" t="s">
        <v>33</v>
      </c>
      <c r="B201" s="99"/>
      <c r="C201" s="115"/>
      <c r="D201" s="115"/>
      <c r="E201" s="115"/>
      <c r="F201" s="115"/>
      <c r="G201" s="115"/>
      <c r="H201" s="115"/>
      <c r="I201" s="115"/>
      <c r="J201" s="10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</row>
    <row r="202" spans="1:25" ht="16.5" customHeight="1">
      <c r="A202" s="2"/>
      <c r="B202" s="461" t="s">
        <v>659</v>
      </c>
      <c r="C202" s="209">
        <v>40</v>
      </c>
      <c r="D202" s="209">
        <v>0.2</v>
      </c>
      <c r="E202" s="209">
        <v>0.12</v>
      </c>
      <c r="F202" s="209">
        <v>3</v>
      </c>
      <c r="G202" s="209">
        <v>13.76</v>
      </c>
      <c r="H202" s="209">
        <v>6</v>
      </c>
      <c r="I202" s="209">
        <v>738</v>
      </c>
      <c r="J202" s="10"/>
      <c r="O202" s="4"/>
      <c r="P202" s="26"/>
      <c r="Q202" s="26"/>
      <c r="R202" s="26"/>
      <c r="S202" s="26"/>
      <c r="T202" s="26"/>
      <c r="U202" s="26"/>
      <c r="V202" s="85"/>
      <c r="W202" s="85"/>
      <c r="X202" s="85"/>
      <c r="Y202" s="85"/>
    </row>
    <row r="203" spans="1:25" ht="16.5" customHeight="1">
      <c r="A203" s="2"/>
      <c r="B203" t="s">
        <v>401</v>
      </c>
      <c r="C203" s="118">
        <v>180</v>
      </c>
      <c r="D203" s="118">
        <v>1.39</v>
      </c>
      <c r="E203" s="118">
        <v>4.56</v>
      </c>
      <c r="F203" s="118">
        <v>7.24</v>
      </c>
      <c r="G203" s="118">
        <v>75</v>
      </c>
      <c r="H203" s="118">
        <v>6.84</v>
      </c>
      <c r="I203" s="118">
        <v>57</v>
      </c>
      <c r="J203" s="10"/>
      <c r="O203" s="4"/>
      <c r="P203" s="26"/>
      <c r="Q203" s="26"/>
      <c r="R203" s="26"/>
      <c r="S203" s="26"/>
      <c r="T203" s="26"/>
      <c r="U203" s="26"/>
      <c r="V203" s="85"/>
      <c r="W203" s="85"/>
      <c r="X203" s="85"/>
      <c r="Y203" s="85"/>
    </row>
    <row r="204" spans="1:25" ht="16.5" customHeight="1">
      <c r="A204" s="2"/>
      <c r="B204" s="96" t="s">
        <v>703</v>
      </c>
      <c r="C204" s="115">
        <v>165</v>
      </c>
      <c r="D204" s="462">
        <v>18.8</v>
      </c>
      <c r="E204" s="462">
        <v>8.15</v>
      </c>
      <c r="F204" s="462">
        <v>21.39</v>
      </c>
      <c r="G204" s="462">
        <v>234</v>
      </c>
      <c r="H204" s="462">
        <v>8.72</v>
      </c>
      <c r="I204" s="115">
        <v>134</v>
      </c>
      <c r="J204" s="10"/>
      <c r="O204" s="4"/>
      <c r="P204" s="26"/>
      <c r="Q204" s="26"/>
      <c r="R204" s="26"/>
      <c r="S204" s="26"/>
      <c r="T204" s="26"/>
      <c r="U204" s="26"/>
      <c r="V204" s="85"/>
      <c r="W204" s="85"/>
      <c r="X204" s="85"/>
      <c r="Y204" s="85"/>
    </row>
    <row r="205" spans="1:25" ht="16.5" customHeight="1">
      <c r="A205" s="2"/>
      <c r="B205" s="96" t="s">
        <v>840</v>
      </c>
      <c r="C205" s="115">
        <v>150</v>
      </c>
      <c r="D205" s="115">
        <v>0.33</v>
      </c>
      <c r="E205" s="115">
        <v>0.02</v>
      </c>
      <c r="F205" s="115">
        <v>20.83</v>
      </c>
      <c r="G205" s="115">
        <v>84.75</v>
      </c>
      <c r="H205" s="115">
        <v>0.3</v>
      </c>
      <c r="I205" s="115">
        <v>654</v>
      </c>
      <c r="J205" s="21">
        <f>G208*100/G217</f>
        <v>34.37528704364477</v>
      </c>
      <c r="O205" s="4"/>
      <c r="P205" s="26"/>
      <c r="Q205" s="26"/>
      <c r="R205" s="26"/>
      <c r="S205" s="26"/>
      <c r="T205" s="26"/>
      <c r="U205" s="26"/>
      <c r="V205" s="26"/>
      <c r="W205" s="85"/>
      <c r="X205" s="85"/>
      <c r="Y205" s="85"/>
    </row>
    <row r="206" spans="1:25" ht="16.5" customHeight="1">
      <c r="A206" s="2"/>
      <c r="B206" s="352" t="s">
        <v>8</v>
      </c>
      <c r="C206" s="115">
        <v>15</v>
      </c>
      <c r="D206" s="115">
        <v>1.19</v>
      </c>
      <c r="E206" s="115">
        <v>0.15</v>
      </c>
      <c r="F206" s="115">
        <v>7.25</v>
      </c>
      <c r="G206" s="115">
        <v>35</v>
      </c>
      <c r="H206" s="115">
        <v>0</v>
      </c>
      <c r="I206" s="115">
        <v>740</v>
      </c>
      <c r="J206" s="10"/>
      <c r="O206" s="85"/>
      <c r="P206" s="26"/>
      <c r="Q206" s="85"/>
      <c r="R206" s="85"/>
      <c r="S206" s="85"/>
      <c r="T206" s="85"/>
      <c r="U206" s="85"/>
      <c r="V206" s="26"/>
      <c r="W206" s="85"/>
      <c r="X206" s="85"/>
      <c r="Y206" s="85"/>
    </row>
    <row r="207" spans="1:25" ht="16.5" customHeight="1">
      <c r="A207" s="2"/>
      <c r="B207" s="352" t="s">
        <v>9</v>
      </c>
      <c r="C207" s="115">
        <v>25</v>
      </c>
      <c r="D207" s="115">
        <v>1.65</v>
      </c>
      <c r="E207" s="115">
        <v>0.3</v>
      </c>
      <c r="F207" s="115">
        <v>8.3</v>
      </c>
      <c r="G207" s="115">
        <v>44</v>
      </c>
      <c r="H207" s="115">
        <v>0</v>
      </c>
      <c r="I207" s="115">
        <v>741</v>
      </c>
      <c r="J207" s="439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</row>
    <row r="208" spans="1:25" ht="16.5" customHeight="1">
      <c r="A208" s="2"/>
      <c r="B208" s="37" t="s">
        <v>24</v>
      </c>
      <c r="C208" s="20">
        <f aca="true" t="shared" si="18" ref="C208:H208">SUM(C201:C207)</f>
        <v>575</v>
      </c>
      <c r="D208" s="20">
        <f t="shared" si="18"/>
        <v>23.56</v>
      </c>
      <c r="E208" s="20">
        <f t="shared" si="18"/>
        <v>13.3</v>
      </c>
      <c r="F208" s="20">
        <f t="shared" si="18"/>
        <v>68.01</v>
      </c>
      <c r="G208" s="20">
        <f t="shared" si="18"/>
        <v>486.51</v>
      </c>
      <c r="H208" s="20">
        <f t="shared" si="18"/>
        <v>21.860000000000003</v>
      </c>
      <c r="I208" s="1"/>
      <c r="J208" s="10"/>
      <c r="K208" s="21"/>
      <c r="L208" s="21"/>
      <c r="M208" s="21"/>
      <c r="N208" s="21"/>
      <c r="O208" s="4"/>
      <c r="P208" s="85"/>
      <c r="Q208" s="26"/>
      <c r="R208" s="26"/>
      <c r="S208" s="26"/>
      <c r="T208" s="26"/>
      <c r="U208" s="26"/>
      <c r="V208" s="85"/>
      <c r="W208" s="85"/>
      <c r="X208" s="85"/>
      <c r="Y208" s="85"/>
    </row>
    <row r="209" spans="1:25" ht="16.5" customHeight="1">
      <c r="A209" s="552" t="s">
        <v>34</v>
      </c>
      <c r="B209" s="103" t="s">
        <v>495</v>
      </c>
      <c r="C209" s="52">
        <v>75</v>
      </c>
      <c r="D209" s="52">
        <v>9.49</v>
      </c>
      <c r="E209" s="52">
        <v>4.97</v>
      </c>
      <c r="F209" s="52">
        <v>6.21</v>
      </c>
      <c r="G209" s="52">
        <v>107</v>
      </c>
      <c r="H209" s="52">
        <v>0.14</v>
      </c>
      <c r="I209" s="68">
        <v>158</v>
      </c>
      <c r="J209" s="10"/>
      <c r="O209" s="85"/>
      <c r="P209" s="26"/>
      <c r="Q209" s="85"/>
      <c r="R209" s="85"/>
      <c r="S209" s="85"/>
      <c r="T209" s="85"/>
      <c r="U209" s="85"/>
      <c r="V209" s="26"/>
      <c r="W209" s="85"/>
      <c r="X209" s="85"/>
      <c r="Y209" s="85"/>
    </row>
    <row r="210" spans="1:25" ht="16.5" customHeight="1">
      <c r="A210" s="552"/>
      <c r="B210" s="96" t="s">
        <v>561</v>
      </c>
      <c r="C210" s="115">
        <v>120</v>
      </c>
      <c r="D210" s="115">
        <v>2.65</v>
      </c>
      <c r="E210" s="115">
        <v>2.62</v>
      </c>
      <c r="F210" s="115">
        <v>8.86</v>
      </c>
      <c r="G210" s="115">
        <v>69.6</v>
      </c>
      <c r="H210" s="115">
        <v>19.97</v>
      </c>
      <c r="I210" s="115">
        <v>521</v>
      </c>
      <c r="J210" s="10"/>
      <c r="O210" s="85"/>
      <c r="P210" s="26"/>
      <c r="Q210" s="85"/>
      <c r="R210" s="85"/>
      <c r="S210" s="85"/>
      <c r="T210" s="85"/>
      <c r="U210" s="85"/>
      <c r="V210" s="26"/>
      <c r="W210" s="85"/>
      <c r="X210" s="85"/>
      <c r="Y210" s="85"/>
    </row>
    <row r="211" spans="1:25" ht="16.5" customHeight="1">
      <c r="A211" s="552"/>
      <c r="B211" s="99"/>
      <c r="C211" s="115"/>
      <c r="D211" s="115"/>
      <c r="E211" s="115"/>
      <c r="F211" s="115"/>
      <c r="G211" s="115"/>
      <c r="H211" s="115"/>
      <c r="I211" s="115"/>
      <c r="J211" s="439"/>
      <c r="O211" s="85"/>
      <c r="P211" s="26"/>
      <c r="Q211" s="85"/>
      <c r="R211" s="85"/>
      <c r="S211" s="85"/>
      <c r="T211" s="85"/>
      <c r="U211" s="85"/>
      <c r="V211" s="26"/>
      <c r="W211" s="85"/>
      <c r="X211" s="85"/>
      <c r="Y211" s="85"/>
    </row>
    <row r="212" spans="1:25" ht="16.5" customHeight="1">
      <c r="A212" s="552"/>
      <c r="B212" s="99" t="s">
        <v>593</v>
      </c>
      <c r="C212" s="115">
        <v>45</v>
      </c>
      <c r="D212" s="115">
        <v>3.28</v>
      </c>
      <c r="E212" s="115">
        <v>5.63</v>
      </c>
      <c r="F212" s="115">
        <v>24.26</v>
      </c>
      <c r="G212" s="115">
        <v>161</v>
      </c>
      <c r="H212" s="115">
        <v>0</v>
      </c>
      <c r="I212" s="115">
        <v>607</v>
      </c>
      <c r="J212" s="117"/>
      <c r="O212" s="85"/>
      <c r="P212" s="26"/>
      <c r="Q212" s="85"/>
      <c r="R212" s="85"/>
      <c r="S212" s="85"/>
      <c r="T212" s="85"/>
      <c r="U212" s="85"/>
      <c r="V212" s="26"/>
      <c r="W212" s="85"/>
      <c r="X212" s="85"/>
      <c r="Y212" s="85"/>
    </row>
    <row r="213" spans="1:25" ht="16.5" customHeight="1">
      <c r="A213" s="552"/>
      <c r="B213" s="96" t="s">
        <v>441</v>
      </c>
      <c r="C213" s="115">
        <v>150</v>
      </c>
      <c r="D213" s="115">
        <v>4.58</v>
      </c>
      <c r="E213" s="115">
        <v>4.08</v>
      </c>
      <c r="F213" s="115">
        <v>7.58</v>
      </c>
      <c r="G213" s="115">
        <v>85</v>
      </c>
      <c r="H213" s="115">
        <v>2.05</v>
      </c>
      <c r="I213" s="115">
        <v>203</v>
      </c>
      <c r="J213" s="21">
        <f>G216*100/G217</f>
        <v>34.685470822234315</v>
      </c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</row>
    <row r="214" spans="1:25" ht="16.5" customHeight="1">
      <c r="A214" s="2"/>
      <c r="B214" s="352" t="s">
        <v>8</v>
      </c>
      <c r="C214" s="115">
        <v>15</v>
      </c>
      <c r="D214" s="115">
        <v>1.19</v>
      </c>
      <c r="E214" s="115">
        <v>0.15</v>
      </c>
      <c r="F214" s="115">
        <v>7.25</v>
      </c>
      <c r="G214" s="115">
        <v>35</v>
      </c>
      <c r="H214" s="115">
        <v>0</v>
      </c>
      <c r="I214" s="115">
        <v>740</v>
      </c>
      <c r="J214" s="10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</row>
    <row r="215" spans="1:25" ht="16.5" customHeight="1">
      <c r="A215" s="2"/>
      <c r="B215" s="352" t="s">
        <v>9</v>
      </c>
      <c r="C215" s="432">
        <v>15</v>
      </c>
      <c r="D215" s="433">
        <v>1.02</v>
      </c>
      <c r="E215" s="433">
        <v>0.165</v>
      </c>
      <c r="F215" s="433">
        <v>6.75</v>
      </c>
      <c r="G215" s="433">
        <v>33.3</v>
      </c>
      <c r="H215" s="433">
        <v>0</v>
      </c>
      <c r="I215" s="439">
        <v>741</v>
      </c>
      <c r="J215" s="10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</row>
    <row r="216" spans="1:25" ht="16.5" customHeight="1">
      <c r="A216" s="2"/>
      <c r="B216" s="37" t="s">
        <v>24</v>
      </c>
      <c r="C216" s="20">
        <f aca="true" t="shared" si="19" ref="C216:H216">SUM(C209:C215)</f>
        <v>420</v>
      </c>
      <c r="D216" s="20">
        <f t="shared" si="19"/>
        <v>22.21</v>
      </c>
      <c r="E216" s="20">
        <f t="shared" si="19"/>
        <v>17.614999999999995</v>
      </c>
      <c r="F216" s="20">
        <f t="shared" si="19"/>
        <v>60.91</v>
      </c>
      <c r="G216" s="20">
        <f t="shared" si="19"/>
        <v>490.90000000000003</v>
      </c>
      <c r="H216" s="20">
        <f t="shared" si="19"/>
        <v>22.16</v>
      </c>
      <c r="I216" s="1"/>
      <c r="J216" s="10"/>
      <c r="K216" s="21"/>
      <c r="L216" s="21"/>
      <c r="M216" s="21"/>
      <c r="N216" s="21"/>
      <c r="O216" s="4"/>
      <c r="P216" s="85"/>
      <c r="Q216" s="26"/>
      <c r="R216" s="26"/>
      <c r="S216" s="26"/>
      <c r="T216" s="26"/>
      <c r="U216" s="26"/>
      <c r="V216" s="85"/>
      <c r="W216" s="85"/>
      <c r="X216" s="85"/>
      <c r="Y216" s="85"/>
    </row>
    <row r="217" spans="1:25" ht="16.5" customHeight="1">
      <c r="A217" s="367" t="s">
        <v>55</v>
      </c>
      <c r="B217" s="363"/>
      <c r="C217" s="1"/>
      <c r="D217" s="20">
        <f>D197+D200+D208+D216</f>
        <v>59.61</v>
      </c>
      <c r="E217" s="20">
        <f>E197+E200+E208+E216</f>
        <v>43.535</v>
      </c>
      <c r="F217" s="20">
        <f>F197+F200+F208+F216</f>
        <v>188.86</v>
      </c>
      <c r="G217" s="20">
        <f>G197+G200+G208+G216</f>
        <v>1415.29</v>
      </c>
      <c r="H217" s="20">
        <f>H197+H200+H208+H216</f>
        <v>58.09</v>
      </c>
      <c r="I217" s="1"/>
      <c r="J217" s="10"/>
      <c r="O217" s="85"/>
      <c r="P217" s="26"/>
      <c r="Q217" s="85"/>
      <c r="R217" s="85"/>
      <c r="S217" s="85"/>
      <c r="T217" s="85"/>
      <c r="U217" s="85"/>
      <c r="V217" s="26"/>
      <c r="W217" s="85"/>
      <c r="X217" s="85"/>
      <c r="Y217" s="85"/>
    </row>
    <row r="218" spans="1:25" ht="16.5" customHeight="1">
      <c r="A218" s="3" t="s">
        <v>41</v>
      </c>
      <c r="B218" s="361">
        <v>44986</v>
      </c>
      <c r="C218" s="1"/>
      <c r="D218" s="20"/>
      <c r="E218" s="20"/>
      <c r="F218" s="20"/>
      <c r="G218" s="20"/>
      <c r="H218" s="20"/>
      <c r="I218" s="1"/>
      <c r="J218" s="10"/>
      <c r="O218" s="4"/>
      <c r="P218" s="26"/>
      <c r="Q218" s="26"/>
      <c r="R218" s="26"/>
      <c r="S218" s="26"/>
      <c r="T218" s="26"/>
      <c r="U218" s="26"/>
      <c r="V218" s="85"/>
      <c r="W218" s="85"/>
      <c r="X218" s="85"/>
      <c r="Y218" s="85"/>
    </row>
    <row r="219" spans="1:25" ht="16.5" customHeight="1">
      <c r="A219" s="3" t="s">
        <v>31</v>
      </c>
      <c r="B219" s="102" t="s">
        <v>614</v>
      </c>
      <c r="C219" s="115">
        <v>24</v>
      </c>
      <c r="D219" s="115">
        <v>1.54</v>
      </c>
      <c r="E219" s="115">
        <v>3.48</v>
      </c>
      <c r="F219" s="115">
        <v>9.98</v>
      </c>
      <c r="G219" s="115">
        <v>74</v>
      </c>
      <c r="H219" s="115">
        <v>0</v>
      </c>
      <c r="I219" s="115">
        <v>700</v>
      </c>
      <c r="J219" s="21">
        <f>G222*100/G243</f>
        <v>23.817421104061438</v>
      </c>
      <c r="O219" s="4"/>
      <c r="P219" s="26"/>
      <c r="Q219" s="26"/>
      <c r="R219" s="26"/>
      <c r="S219" s="26"/>
      <c r="T219" s="26"/>
      <c r="U219" s="26"/>
      <c r="V219" s="26"/>
      <c r="W219" s="85"/>
      <c r="X219" s="85"/>
      <c r="Y219" s="85"/>
    </row>
    <row r="220" spans="1:25" ht="16.5" customHeight="1">
      <c r="A220" s="3"/>
      <c r="B220" s="96" t="s">
        <v>897</v>
      </c>
      <c r="C220" s="115" t="s">
        <v>894</v>
      </c>
      <c r="D220" s="115">
        <v>17.54</v>
      </c>
      <c r="E220" s="115">
        <v>12.05</v>
      </c>
      <c r="F220" s="115">
        <v>17.15</v>
      </c>
      <c r="G220" s="115">
        <v>247</v>
      </c>
      <c r="H220" s="115">
        <v>0.24</v>
      </c>
      <c r="I220" s="115">
        <v>456</v>
      </c>
      <c r="J220" s="10"/>
      <c r="O220" s="85"/>
      <c r="P220" s="26"/>
      <c r="Q220" s="85"/>
      <c r="R220" s="85"/>
      <c r="S220" s="85"/>
      <c r="T220" s="85"/>
      <c r="U220" s="85"/>
      <c r="V220" s="26"/>
      <c r="W220" s="85"/>
      <c r="X220" s="85"/>
      <c r="Y220" s="85"/>
    </row>
    <row r="221" spans="1:25" ht="16.5" customHeight="1">
      <c r="A221" s="2"/>
      <c r="B221" s="96" t="s">
        <v>439</v>
      </c>
      <c r="C221" s="115">
        <v>180</v>
      </c>
      <c r="D221" s="115">
        <v>0.27</v>
      </c>
      <c r="E221" s="115">
        <v>0</v>
      </c>
      <c r="F221" s="115">
        <v>6.03</v>
      </c>
      <c r="G221" s="115">
        <v>25.11</v>
      </c>
      <c r="H221" s="115">
        <v>1.04</v>
      </c>
      <c r="I221" s="115">
        <v>216</v>
      </c>
      <c r="J221" s="10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</row>
    <row r="222" spans="1:25" ht="16.5" customHeight="1">
      <c r="A222" s="2"/>
      <c r="B222" s="363" t="s">
        <v>24</v>
      </c>
      <c r="C222" s="365">
        <f aca="true" t="shared" si="20" ref="C222:H222">SUM(C219:C221)</f>
        <v>204</v>
      </c>
      <c r="D222" s="365">
        <f t="shared" si="20"/>
        <v>19.349999999999998</v>
      </c>
      <c r="E222" s="365">
        <f t="shared" si="20"/>
        <v>15.530000000000001</v>
      </c>
      <c r="F222" s="365">
        <f t="shared" si="20"/>
        <v>33.16</v>
      </c>
      <c r="G222" s="365">
        <f t="shared" si="20"/>
        <v>346.11</v>
      </c>
      <c r="H222" s="365">
        <f t="shared" si="20"/>
        <v>1.28</v>
      </c>
      <c r="I222" s="366"/>
      <c r="J222" s="21"/>
      <c r="K222" s="21"/>
      <c r="L222" s="21"/>
      <c r="M222" s="21"/>
      <c r="N222" s="21"/>
      <c r="O222" s="4"/>
      <c r="P222" s="4"/>
      <c r="Q222" s="5"/>
      <c r="R222" s="5"/>
      <c r="S222" s="5"/>
      <c r="T222" s="5"/>
      <c r="U222" s="5"/>
      <c r="V222" s="85"/>
      <c r="W222" s="85"/>
      <c r="X222" s="85"/>
      <c r="Y222" s="85"/>
    </row>
    <row r="223" spans="1:25" ht="16.5" customHeight="1">
      <c r="A223" s="3" t="s">
        <v>32</v>
      </c>
      <c r="B223" s="97" t="s">
        <v>855</v>
      </c>
      <c r="C223" s="115">
        <v>100</v>
      </c>
      <c r="D223" s="115">
        <v>0.6</v>
      </c>
      <c r="E223" s="115">
        <v>0.6</v>
      </c>
      <c r="F223" s="115">
        <v>15.4</v>
      </c>
      <c r="G223" s="115">
        <v>72</v>
      </c>
      <c r="H223" s="115">
        <v>6</v>
      </c>
      <c r="I223" s="115">
        <v>200</v>
      </c>
      <c r="J223" s="10"/>
      <c r="O223" s="85"/>
      <c r="P223" s="4"/>
      <c r="Q223" s="85"/>
      <c r="R223" s="85"/>
      <c r="S223" s="85"/>
      <c r="T223" s="85"/>
      <c r="U223" s="85"/>
      <c r="V223" s="4"/>
      <c r="W223" s="85"/>
      <c r="X223" s="85"/>
      <c r="Y223" s="85"/>
    </row>
    <row r="224" spans="1:25" ht="16.5" customHeight="1">
      <c r="A224" s="3"/>
      <c r="B224" s="97"/>
      <c r="C224" s="115"/>
      <c r="D224" s="115"/>
      <c r="E224" s="115"/>
      <c r="F224" s="115"/>
      <c r="G224" s="115"/>
      <c r="H224" s="115"/>
      <c r="I224" s="115"/>
      <c r="J224" s="10"/>
      <c r="O224" s="85"/>
      <c r="P224" s="4"/>
      <c r="Q224" s="85"/>
      <c r="R224" s="85"/>
      <c r="S224" s="85"/>
      <c r="T224" s="85"/>
      <c r="U224" s="85"/>
      <c r="V224" s="4"/>
      <c r="W224" s="85"/>
      <c r="X224" s="85"/>
      <c r="Y224" s="85"/>
    </row>
    <row r="225" spans="1:25" ht="16.5" customHeight="1">
      <c r="A225" s="2"/>
      <c r="B225" s="363" t="s">
        <v>24</v>
      </c>
      <c r="C225" s="365">
        <v>100</v>
      </c>
      <c r="D225" s="409">
        <f>SUM(D223:D224)</f>
        <v>0.6</v>
      </c>
      <c r="E225" s="409">
        <f>SUM(E223:E224)</f>
        <v>0.6</v>
      </c>
      <c r="F225" s="409">
        <f>SUM(F223:F224)</f>
        <v>15.4</v>
      </c>
      <c r="G225" s="409">
        <f>SUM(G223:G224)</f>
        <v>72</v>
      </c>
      <c r="H225" s="409">
        <f>SUM(H223:H224)</f>
        <v>6</v>
      </c>
      <c r="I225" s="366"/>
      <c r="J225" s="21">
        <f>G225*100/G243</f>
        <v>4.954651178794093</v>
      </c>
      <c r="K225" s="22"/>
      <c r="L225" s="22"/>
      <c r="M225" s="22"/>
      <c r="N225" s="22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</row>
    <row r="226" spans="1:25" ht="16.5" customHeight="1">
      <c r="A226" s="3" t="s">
        <v>33</v>
      </c>
      <c r="B226" s="99"/>
      <c r="C226" s="115"/>
      <c r="D226" s="115"/>
      <c r="E226" s="115"/>
      <c r="F226" s="115"/>
      <c r="G226" s="115"/>
      <c r="H226" s="115"/>
      <c r="I226" s="115"/>
      <c r="J226" s="10"/>
      <c r="O226" s="4"/>
      <c r="P226" s="85"/>
      <c r="Q226" s="26"/>
      <c r="R226" s="26"/>
      <c r="S226" s="26"/>
      <c r="T226" s="26"/>
      <c r="U226" s="26"/>
      <c r="V226" s="85"/>
      <c r="W226" s="85"/>
      <c r="X226" s="85"/>
      <c r="Y226" s="85"/>
    </row>
    <row r="227" spans="1:25" ht="16.5" customHeight="1">
      <c r="A227" s="3"/>
      <c r="B227" s="99" t="s">
        <v>15</v>
      </c>
      <c r="C227" s="115">
        <v>40</v>
      </c>
      <c r="D227" s="115">
        <v>0.4</v>
      </c>
      <c r="E227" s="115">
        <v>4.06</v>
      </c>
      <c r="F227" s="115">
        <v>1.84</v>
      </c>
      <c r="G227" s="115">
        <v>45.57</v>
      </c>
      <c r="H227" s="115">
        <v>9.1</v>
      </c>
      <c r="I227" s="115">
        <v>14</v>
      </c>
      <c r="J227" s="10"/>
      <c r="O227" s="85"/>
      <c r="P227" s="26"/>
      <c r="Q227" s="85"/>
      <c r="R227" s="85"/>
      <c r="S227" s="85"/>
      <c r="T227" s="85"/>
      <c r="U227" s="85"/>
      <c r="V227" s="26"/>
      <c r="W227" s="85"/>
      <c r="X227" s="85"/>
      <c r="Y227" s="85"/>
    </row>
    <row r="228" spans="1:25" ht="16.5" customHeight="1">
      <c r="A228" s="2"/>
      <c r="B228" t="s">
        <v>785</v>
      </c>
      <c r="C228" s="433">
        <v>180</v>
      </c>
      <c r="D228" s="433">
        <v>1.34</v>
      </c>
      <c r="E228" s="433">
        <v>3.66</v>
      </c>
      <c r="F228" s="433">
        <v>3.44</v>
      </c>
      <c r="G228" s="433">
        <v>52</v>
      </c>
      <c r="H228" s="433">
        <v>9.02</v>
      </c>
      <c r="I228" s="433">
        <v>66</v>
      </c>
      <c r="J228" s="10"/>
      <c r="O228" s="4"/>
      <c r="P228" s="85"/>
      <c r="Q228" s="26"/>
      <c r="R228" s="26"/>
      <c r="S228" s="26"/>
      <c r="T228" s="26"/>
      <c r="U228" s="26"/>
      <c r="V228" s="85"/>
      <c r="W228" s="85"/>
      <c r="X228" s="85"/>
      <c r="Y228" s="85"/>
    </row>
    <row r="229" spans="1:25" ht="16.5" customHeight="1">
      <c r="A229" s="2"/>
      <c r="B229" s="98" t="s">
        <v>927</v>
      </c>
      <c r="C229" s="372">
        <v>75</v>
      </c>
      <c r="D229" s="372">
        <v>9.32</v>
      </c>
      <c r="E229" s="372">
        <v>7.07</v>
      </c>
      <c r="F229" s="372">
        <v>9.64</v>
      </c>
      <c r="G229" s="372">
        <v>139</v>
      </c>
      <c r="H229" s="372">
        <v>0.09</v>
      </c>
      <c r="I229" s="372">
        <v>107</v>
      </c>
      <c r="J229" s="10"/>
      <c r="O229" s="4"/>
      <c r="P229" s="85"/>
      <c r="Q229" s="26"/>
      <c r="R229" s="26"/>
      <c r="S229" s="26"/>
      <c r="T229" s="26"/>
      <c r="U229" s="26"/>
      <c r="V229" s="85"/>
      <c r="W229" s="85"/>
      <c r="X229" s="85"/>
      <c r="Y229" s="85"/>
    </row>
    <row r="230" spans="1:25" ht="16.5" customHeight="1">
      <c r="A230" s="2"/>
      <c r="B230" s="96" t="s">
        <v>960</v>
      </c>
      <c r="C230" s="115">
        <v>120</v>
      </c>
      <c r="D230" s="115">
        <v>4.42</v>
      </c>
      <c r="E230" s="115">
        <v>3.61</v>
      </c>
      <c r="F230" s="115">
        <v>21.12</v>
      </c>
      <c r="G230" s="115">
        <v>134</v>
      </c>
      <c r="H230" s="115">
        <v>0</v>
      </c>
      <c r="I230" s="115">
        <v>506</v>
      </c>
      <c r="J230" s="10"/>
      <c r="O230" s="4"/>
      <c r="P230" s="85"/>
      <c r="Q230" s="26"/>
      <c r="R230" s="26"/>
      <c r="S230" s="26"/>
      <c r="T230" s="26"/>
      <c r="U230" s="26"/>
      <c r="V230" s="85"/>
      <c r="W230" s="85"/>
      <c r="X230" s="85"/>
      <c r="Y230" s="85"/>
    </row>
    <row r="231" spans="1:25" ht="16.5" customHeight="1">
      <c r="A231" s="2"/>
      <c r="B231" s="96" t="s">
        <v>841</v>
      </c>
      <c r="C231" s="115">
        <v>150</v>
      </c>
      <c r="D231" s="115">
        <v>0.37</v>
      </c>
      <c r="E231" s="115">
        <v>0.14</v>
      </c>
      <c r="F231" s="115">
        <v>24.33</v>
      </c>
      <c r="G231" s="115">
        <v>100.05</v>
      </c>
      <c r="H231" s="115">
        <v>1.49</v>
      </c>
      <c r="I231" s="115">
        <v>655</v>
      </c>
      <c r="J231" s="21">
        <f>G234*100/G243</f>
        <v>35.6198130995472</v>
      </c>
      <c r="O231" s="4"/>
      <c r="P231" s="26"/>
      <c r="Q231" s="26"/>
      <c r="R231" s="26"/>
      <c r="S231" s="26"/>
      <c r="T231" s="26"/>
      <c r="U231" s="26"/>
      <c r="V231" s="26"/>
      <c r="W231" s="85"/>
      <c r="X231" s="85"/>
      <c r="Y231" s="85"/>
    </row>
    <row r="232" spans="1:25" ht="16.5" customHeight="1">
      <c r="A232" s="2"/>
      <c r="B232" s="352" t="s">
        <v>8</v>
      </c>
      <c r="C232" s="115">
        <v>20</v>
      </c>
      <c r="D232" s="115">
        <v>1.58</v>
      </c>
      <c r="E232" s="115">
        <v>0.2</v>
      </c>
      <c r="F232" s="115">
        <v>9.66</v>
      </c>
      <c r="G232" s="115">
        <v>47</v>
      </c>
      <c r="H232" s="115">
        <v>0</v>
      </c>
      <c r="I232" s="115">
        <v>740</v>
      </c>
      <c r="J232" s="10"/>
      <c r="O232" s="85"/>
      <c r="P232" s="26"/>
      <c r="Q232" s="85"/>
      <c r="R232" s="85"/>
      <c r="S232" s="85"/>
      <c r="T232" s="85"/>
      <c r="U232" s="85"/>
      <c r="V232" s="26"/>
      <c r="W232" s="85"/>
      <c r="X232" s="85"/>
      <c r="Y232" s="85"/>
    </row>
    <row r="233" spans="1:25" ht="16.5" customHeight="1">
      <c r="A233" s="2"/>
      <c r="B233" s="352" t="s">
        <v>9</v>
      </c>
      <c r="C233" s="432"/>
      <c r="D233" s="433"/>
      <c r="E233" s="433"/>
      <c r="F233" s="433"/>
      <c r="G233" s="433"/>
      <c r="H233" s="433"/>
      <c r="I233" s="439"/>
      <c r="J233" s="10"/>
      <c r="O233" s="4"/>
      <c r="P233" s="85"/>
      <c r="Q233" s="26"/>
      <c r="R233" s="26"/>
      <c r="S233" s="26"/>
      <c r="T233" s="26"/>
      <c r="U233" s="26"/>
      <c r="V233" s="85"/>
      <c r="W233" s="85"/>
      <c r="X233" s="85"/>
      <c r="Y233" s="85"/>
    </row>
    <row r="234" spans="1:25" ht="16.5" customHeight="1">
      <c r="A234" s="2"/>
      <c r="B234" s="363" t="s">
        <v>24</v>
      </c>
      <c r="C234" s="365">
        <f>SUM(C227:C233)</f>
        <v>585</v>
      </c>
      <c r="D234" s="365">
        <f>SUM(D226:D233)</f>
        <v>17.43</v>
      </c>
      <c r="E234" s="365">
        <f>SUM(E226:E233)</f>
        <v>18.74</v>
      </c>
      <c r="F234" s="365">
        <f>SUM(F226:F233)</f>
        <v>70.03</v>
      </c>
      <c r="G234" s="365">
        <f>SUM(G226:G233)</f>
        <v>517.62</v>
      </c>
      <c r="H234" s="365">
        <f>SUM(H226:H233)</f>
        <v>19.699999999999996</v>
      </c>
      <c r="I234" s="366"/>
      <c r="J234" s="10"/>
      <c r="K234" s="21"/>
      <c r="L234" s="21"/>
      <c r="M234" s="21"/>
      <c r="N234" s="21"/>
      <c r="O234" s="4"/>
      <c r="P234" s="26"/>
      <c r="Q234" s="26"/>
      <c r="R234" s="26"/>
      <c r="S234" s="26"/>
      <c r="T234" s="26"/>
      <c r="U234" s="26"/>
      <c r="V234" s="26"/>
      <c r="W234" s="85"/>
      <c r="X234" s="85"/>
      <c r="Y234" s="85"/>
    </row>
    <row r="235" spans="1:25" ht="16.5" customHeight="1">
      <c r="A235" s="552" t="s">
        <v>34</v>
      </c>
      <c r="B235" s="96" t="s">
        <v>486</v>
      </c>
      <c r="C235" s="115">
        <v>120</v>
      </c>
      <c r="D235" s="115">
        <v>13.2</v>
      </c>
      <c r="E235" s="115">
        <v>11.53</v>
      </c>
      <c r="F235" s="115">
        <v>4.8</v>
      </c>
      <c r="G235" s="115">
        <v>175.75</v>
      </c>
      <c r="H235" s="115">
        <v>1.45</v>
      </c>
      <c r="I235" s="115">
        <v>154</v>
      </c>
      <c r="J235" s="10"/>
      <c r="O235" s="4"/>
      <c r="P235" s="26"/>
      <c r="Q235" s="26"/>
      <c r="R235" s="26"/>
      <c r="S235" s="26"/>
      <c r="T235" s="26"/>
      <c r="U235" s="26"/>
      <c r="V235" s="26"/>
      <c r="W235" s="85"/>
      <c r="X235" s="85"/>
      <c r="Y235" s="85"/>
    </row>
    <row r="236" spans="1:25" ht="16.5" customHeight="1">
      <c r="A236" s="552"/>
      <c r="B236" s="96" t="s">
        <v>915</v>
      </c>
      <c r="C236" s="115">
        <v>120</v>
      </c>
      <c r="D236" s="115">
        <v>2.45</v>
      </c>
      <c r="E236" s="115">
        <v>3.84</v>
      </c>
      <c r="F236" s="115">
        <v>16.36</v>
      </c>
      <c r="G236" s="115">
        <v>110</v>
      </c>
      <c r="H236" s="115">
        <v>14.41</v>
      </c>
      <c r="I236" s="115">
        <v>513</v>
      </c>
      <c r="J236" s="10"/>
      <c r="O236" s="4"/>
      <c r="P236" s="26"/>
      <c r="Q236" s="26"/>
      <c r="R236" s="26"/>
      <c r="S236" s="26"/>
      <c r="T236" s="26"/>
      <c r="U236" s="26"/>
      <c r="V236" s="26"/>
      <c r="W236" s="85"/>
      <c r="X236" s="85"/>
      <c r="Y236" s="85"/>
    </row>
    <row r="237" spans="1:25" ht="16.5" customHeight="1">
      <c r="A237" s="552"/>
      <c r="B237" s="98"/>
      <c r="C237" s="115"/>
      <c r="D237" s="115"/>
      <c r="E237" s="115"/>
      <c r="F237" s="115"/>
      <c r="G237" s="115"/>
      <c r="H237" s="115"/>
      <c r="I237" s="115"/>
      <c r="J237" s="10"/>
      <c r="O237" s="4"/>
      <c r="P237" s="26"/>
      <c r="Q237" s="26"/>
      <c r="R237" s="26"/>
      <c r="S237" s="26"/>
      <c r="T237" s="26"/>
      <c r="U237" s="26"/>
      <c r="V237" s="26"/>
      <c r="W237" s="85"/>
      <c r="X237" s="85"/>
      <c r="Y237" s="85"/>
    </row>
    <row r="238" spans="1:25" ht="16.5" customHeight="1">
      <c r="A238" s="552"/>
      <c r="B238" s="97" t="s">
        <v>622</v>
      </c>
      <c r="C238" s="115">
        <v>20</v>
      </c>
      <c r="D238" s="115">
        <v>0.56</v>
      </c>
      <c r="E238" s="115">
        <v>0.66</v>
      </c>
      <c r="F238" s="115">
        <v>15.46</v>
      </c>
      <c r="G238" s="115">
        <v>71</v>
      </c>
      <c r="H238" s="115">
        <v>0</v>
      </c>
      <c r="I238" s="115">
        <v>743</v>
      </c>
      <c r="J238" s="10"/>
      <c r="O238" s="4"/>
      <c r="P238" s="26"/>
      <c r="Q238" s="26"/>
      <c r="R238" s="26"/>
      <c r="S238" s="26"/>
      <c r="T238" s="26"/>
      <c r="U238" s="26"/>
      <c r="V238" s="26"/>
      <c r="W238" s="85"/>
      <c r="X238" s="85"/>
      <c r="Y238" s="85"/>
    </row>
    <row r="239" spans="1:25" ht="16.5" customHeight="1">
      <c r="A239" s="552"/>
      <c r="B239" s="96" t="s">
        <v>441</v>
      </c>
      <c r="C239" s="115">
        <v>150</v>
      </c>
      <c r="D239" s="115">
        <v>4.58</v>
      </c>
      <c r="E239" s="115">
        <v>4.08</v>
      </c>
      <c r="F239" s="115">
        <v>7.58</v>
      </c>
      <c r="G239" s="115">
        <v>85</v>
      </c>
      <c r="H239" s="115">
        <v>2.05</v>
      </c>
      <c r="I239" s="115">
        <v>203</v>
      </c>
      <c r="J239" s="21">
        <f>G242*100/G243</f>
        <v>35.60811461759727</v>
      </c>
      <c r="O239" s="4"/>
      <c r="P239" s="26"/>
      <c r="Q239" s="26"/>
      <c r="R239" s="26"/>
      <c r="S239" s="26"/>
      <c r="T239" s="26"/>
      <c r="U239" s="26"/>
      <c r="V239" s="26"/>
      <c r="W239" s="85"/>
      <c r="X239" s="85"/>
      <c r="Y239" s="85"/>
    </row>
    <row r="240" spans="1:25" ht="16.5" customHeight="1">
      <c r="A240" s="552"/>
      <c r="B240" s="352" t="s">
        <v>8</v>
      </c>
      <c r="C240" s="115">
        <v>10</v>
      </c>
      <c r="D240" s="115">
        <v>0.75</v>
      </c>
      <c r="E240" s="115">
        <v>0.05</v>
      </c>
      <c r="F240" s="115">
        <v>5</v>
      </c>
      <c r="G240" s="115">
        <v>23.7</v>
      </c>
      <c r="H240" s="115">
        <v>0</v>
      </c>
      <c r="I240" s="115">
        <v>740</v>
      </c>
      <c r="J240" s="21"/>
      <c r="O240" s="4"/>
      <c r="P240" s="26"/>
      <c r="Q240" s="26"/>
      <c r="R240" s="26"/>
      <c r="S240" s="26"/>
      <c r="T240" s="26"/>
      <c r="U240" s="26"/>
      <c r="V240" s="26"/>
      <c r="W240" s="85"/>
      <c r="X240" s="85"/>
      <c r="Y240" s="85"/>
    </row>
    <row r="241" spans="1:25" ht="16.5" customHeight="1">
      <c r="A241" s="552"/>
      <c r="B241" s="352" t="s">
        <v>9</v>
      </c>
      <c r="C241" s="115">
        <v>30</v>
      </c>
      <c r="D241" s="115">
        <v>1.98</v>
      </c>
      <c r="E241" s="115">
        <v>0.36</v>
      </c>
      <c r="F241" s="115">
        <v>10.02</v>
      </c>
      <c r="G241" s="115">
        <v>52</v>
      </c>
      <c r="H241" s="115">
        <v>0</v>
      </c>
      <c r="I241" s="115">
        <v>741</v>
      </c>
      <c r="J241" s="10"/>
      <c r="O241" s="430" t="s">
        <v>609</v>
      </c>
      <c r="P241" s="115">
        <v>42</v>
      </c>
      <c r="Q241" s="115">
        <v>4.19</v>
      </c>
      <c r="R241" s="115">
        <v>2.54</v>
      </c>
      <c r="S241" s="115">
        <v>10.19</v>
      </c>
      <c r="T241" s="115">
        <v>64.58</v>
      </c>
      <c r="U241" s="115">
        <v>0</v>
      </c>
      <c r="V241" s="115">
        <v>703</v>
      </c>
      <c r="W241" s="85"/>
      <c r="X241" s="85"/>
      <c r="Y241" s="85"/>
    </row>
    <row r="242" spans="1:25" ht="16.5" customHeight="1">
      <c r="A242" s="2"/>
      <c r="B242" s="363" t="s">
        <v>24</v>
      </c>
      <c r="C242" s="365">
        <f aca="true" t="shared" si="21" ref="C242:H242">SUM(C235:C241)</f>
        <v>450</v>
      </c>
      <c r="D242" s="365">
        <f t="shared" si="21"/>
        <v>23.52</v>
      </c>
      <c r="E242" s="365">
        <f t="shared" si="21"/>
        <v>20.52</v>
      </c>
      <c r="F242" s="365">
        <f t="shared" si="21"/>
        <v>59.22</v>
      </c>
      <c r="G242" s="365">
        <f t="shared" si="21"/>
        <v>517.45</v>
      </c>
      <c r="H242" s="365">
        <f t="shared" si="21"/>
        <v>17.91</v>
      </c>
      <c r="I242" s="366"/>
      <c r="J242" s="10"/>
      <c r="K242" s="21"/>
      <c r="L242" s="21"/>
      <c r="M242" s="21"/>
      <c r="N242" s="21"/>
      <c r="O242" s="115">
        <v>25</v>
      </c>
      <c r="P242" s="115">
        <v>1.98</v>
      </c>
      <c r="Q242" s="115">
        <v>0.25</v>
      </c>
      <c r="R242" s="115">
        <v>12.08</v>
      </c>
      <c r="S242" s="115">
        <v>59</v>
      </c>
      <c r="T242" s="115">
        <v>0</v>
      </c>
      <c r="U242" s="115">
        <v>740</v>
      </c>
      <c r="V242" s="26"/>
      <c r="W242" s="85"/>
      <c r="X242" s="85"/>
      <c r="Y242" s="85"/>
    </row>
    <row r="243" spans="1:25" ht="24.75" customHeight="1">
      <c r="A243" s="305" t="s">
        <v>56</v>
      </c>
      <c r="B243" s="150"/>
      <c r="C243" s="151"/>
      <c r="D243" s="152">
        <f>D224+D227+D235+D242</f>
        <v>37.12</v>
      </c>
      <c r="E243" s="152">
        <f>E224+E227+E235+E242</f>
        <v>36.11</v>
      </c>
      <c r="F243" s="444">
        <f>F222+F225+F234+F242</f>
        <v>177.81</v>
      </c>
      <c r="G243" s="444">
        <f>G222+G225+G234+G242</f>
        <v>1453.18</v>
      </c>
      <c r="H243" s="444">
        <f>H225+H227+H234+H242</f>
        <v>52.709999999999994</v>
      </c>
      <c r="I243" s="151"/>
      <c r="J243" s="10"/>
      <c r="O243" s="115">
        <v>15</v>
      </c>
      <c r="P243" s="115">
        <v>1.1</v>
      </c>
      <c r="Q243" s="115">
        <v>0.1</v>
      </c>
      <c r="R243" s="115">
        <v>7.5</v>
      </c>
      <c r="S243" s="115">
        <v>35.5</v>
      </c>
      <c r="T243" s="115">
        <v>0</v>
      </c>
      <c r="U243" s="115">
        <v>605</v>
      </c>
      <c r="V243" s="115"/>
      <c r="W243" s="85"/>
      <c r="X243" s="85"/>
      <c r="Y243" s="85"/>
    </row>
    <row r="244" spans="1:25" ht="16.5" customHeight="1">
      <c r="A244" s="3" t="s">
        <v>40</v>
      </c>
      <c r="B244" s="465">
        <v>44987</v>
      </c>
      <c r="C244" s="353"/>
      <c r="D244" s="353"/>
      <c r="E244" s="353"/>
      <c r="F244" s="353"/>
      <c r="G244" s="353"/>
      <c r="H244" s="353"/>
      <c r="I244" s="353"/>
      <c r="O244" s="4"/>
      <c r="P244" s="26"/>
      <c r="Q244" s="26"/>
      <c r="R244" s="26"/>
      <c r="S244" s="26"/>
      <c r="T244" s="26"/>
      <c r="U244" s="26"/>
      <c r="V244" s="85"/>
      <c r="W244" s="85"/>
      <c r="X244" s="85"/>
      <c r="Y244" s="85"/>
    </row>
    <row r="245" spans="1:25" ht="16.5" customHeight="1">
      <c r="A245" s="3" t="s">
        <v>31</v>
      </c>
      <c r="B245" s="102" t="s">
        <v>873</v>
      </c>
      <c r="C245" s="115">
        <v>30</v>
      </c>
      <c r="D245" s="115">
        <v>3.87</v>
      </c>
      <c r="E245" s="115">
        <v>3.15</v>
      </c>
      <c r="F245" s="115">
        <v>9.61</v>
      </c>
      <c r="G245" s="115">
        <v>83</v>
      </c>
      <c r="H245" s="115">
        <v>0.07</v>
      </c>
      <c r="I245" s="115">
        <v>701</v>
      </c>
      <c r="J245" s="10"/>
      <c r="O245" s="85"/>
      <c r="P245" s="26"/>
      <c r="Q245" s="85"/>
      <c r="R245" s="85"/>
      <c r="S245" s="85"/>
      <c r="T245" s="85"/>
      <c r="U245" s="85"/>
      <c r="V245" s="26"/>
      <c r="W245" s="85"/>
      <c r="X245" s="85"/>
      <c r="Y245" s="85"/>
    </row>
    <row r="246" spans="1:25" ht="16.5" customHeight="1">
      <c r="A246" s="2"/>
      <c r="B246" s="96" t="s">
        <v>807</v>
      </c>
      <c r="C246" s="115">
        <v>180</v>
      </c>
      <c r="D246" s="115">
        <v>6.42</v>
      </c>
      <c r="E246" s="115">
        <v>6.24</v>
      </c>
      <c r="F246" s="115">
        <v>16.93</v>
      </c>
      <c r="G246" s="115">
        <v>162.01</v>
      </c>
      <c r="H246" s="115">
        <v>1.15</v>
      </c>
      <c r="I246" s="115">
        <v>313</v>
      </c>
      <c r="J246" s="21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</row>
    <row r="247" spans="1:25" ht="16.5" customHeight="1">
      <c r="A247" s="2"/>
      <c r="B247" s="96" t="s">
        <v>983</v>
      </c>
      <c r="C247" s="115">
        <v>150</v>
      </c>
      <c r="D247" s="115">
        <v>1.2</v>
      </c>
      <c r="E247" s="115">
        <v>0.8</v>
      </c>
      <c r="F247" s="115">
        <v>6.5</v>
      </c>
      <c r="G247" s="115">
        <v>38.2</v>
      </c>
      <c r="H247" s="115">
        <v>0.23</v>
      </c>
      <c r="I247" s="115">
        <v>217</v>
      </c>
      <c r="J247" s="10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</row>
    <row r="248" spans="1:25" ht="16.5" customHeight="1">
      <c r="A248" s="2"/>
      <c r="B248" s="37" t="s">
        <v>24</v>
      </c>
      <c r="C248" s="20">
        <f aca="true" t="shared" si="22" ref="C248:H248">SUM(C245:C247)</f>
        <v>360</v>
      </c>
      <c r="D248" s="20">
        <f t="shared" si="22"/>
        <v>11.489999999999998</v>
      </c>
      <c r="E248" s="20">
        <f t="shared" si="22"/>
        <v>10.190000000000001</v>
      </c>
      <c r="F248" s="20">
        <f t="shared" si="22"/>
        <v>33.04</v>
      </c>
      <c r="G248" s="20">
        <f t="shared" si="22"/>
        <v>283.21</v>
      </c>
      <c r="H248" s="20">
        <f t="shared" si="22"/>
        <v>1.45</v>
      </c>
      <c r="I248" s="1"/>
      <c r="J248" s="21">
        <f>G248*100/G270</f>
        <v>19.611386944207847</v>
      </c>
      <c r="K248" s="21"/>
      <c r="L248" s="21"/>
      <c r="M248" s="21"/>
      <c r="N248" s="21"/>
      <c r="O248" s="88"/>
      <c r="P248" s="85"/>
      <c r="Q248" s="26"/>
      <c r="R248" s="26"/>
      <c r="S248" s="26"/>
      <c r="T248" s="26"/>
      <c r="U248" s="26"/>
      <c r="V248" s="85"/>
      <c r="W248" s="85"/>
      <c r="X248" s="85"/>
      <c r="Y248" s="85"/>
    </row>
    <row r="249" spans="1:25" ht="16.5" customHeight="1">
      <c r="A249" s="3" t="s">
        <v>32</v>
      </c>
      <c r="B249" s="97" t="s">
        <v>958</v>
      </c>
      <c r="C249" s="115">
        <v>100</v>
      </c>
      <c r="D249" s="115">
        <v>0.5</v>
      </c>
      <c r="E249" s="115">
        <v>0.1</v>
      </c>
      <c r="F249" s="115">
        <v>10.1</v>
      </c>
      <c r="G249" s="115">
        <v>46</v>
      </c>
      <c r="H249" s="115">
        <v>2</v>
      </c>
      <c r="I249" s="115">
        <v>608</v>
      </c>
      <c r="J249" s="119"/>
      <c r="O249" s="88"/>
      <c r="P249" s="85"/>
      <c r="Q249" s="26"/>
      <c r="R249" s="26"/>
      <c r="S249" s="26"/>
      <c r="T249" s="26"/>
      <c r="U249" s="26"/>
      <c r="V249" s="26"/>
      <c r="W249" s="85"/>
      <c r="X249" s="85"/>
      <c r="Y249" s="85"/>
    </row>
    <row r="250" spans="1:25" ht="16.5" customHeight="1">
      <c r="A250" s="3"/>
      <c r="B250" s="97" t="s">
        <v>854</v>
      </c>
      <c r="C250" s="115">
        <v>80</v>
      </c>
      <c r="D250" s="115">
        <v>0.32</v>
      </c>
      <c r="E250" s="115">
        <v>0.24</v>
      </c>
      <c r="F250" s="115">
        <v>8.24</v>
      </c>
      <c r="G250" s="115">
        <v>37.6</v>
      </c>
      <c r="H250" s="115">
        <v>4</v>
      </c>
      <c r="I250" s="115">
        <v>200</v>
      </c>
      <c r="J250" s="119"/>
      <c r="O250" s="88"/>
      <c r="P250" s="85"/>
      <c r="Q250" s="26"/>
      <c r="R250" s="26"/>
      <c r="S250" s="26"/>
      <c r="T250" s="26"/>
      <c r="U250" s="26"/>
      <c r="V250" s="26"/>
      <c r="W250" s="85"/>
      <c r="X250" s="85"/>
      <c r="Y250" s="85"/>
    </row>
    <row r="251" spans="1:25" ht="16.5" customHeight="1">
      <c r="A251" s="2"/>
      <c r="B251" s="236" t="s">
        <v>24</v>
      </c>
      <c r="C251" s="232">
        <f aca="true" t="shared" si="23" ref="C251:H251">SUM(C249:C250)</f>
        <v>180</v>
      </c>
      <c r="D251" s="339">
        <f t="shared" si="23"/>
        <v>0.8200000000000001</v>
      </c>
      <c r="E251" s="339">
        <f t="shared" si="23"/>
        <v>0.33999999999999997</v>
      </c>
      <c r="F251" s="339">
        <f t="shared" si="23"/>
        <v>18.34</v>
      </c>
      <c r="G251" s="339">
        <f t="shared" si="23"/>
        <v>83.6</v>
      </c>
      <c r="H251" s="339">
        <f t="shared" si="23"/>
        <v>6</v>
      </c>
      <c r="I251" s="232"/>
      <c r="J251" s="401">
        <f>G251*100/G270</f>
        <v>5.789032691415473</v>
      </c>
      <c r="K251" s="22"/>
      <c r="L251" s="22"/>
      <c r="M251" s="22"/>
      <c r="N251" s="22"/>
      <c r="V251" s="85"/>
      <c r="W251" s="85"/>
      <c r="X251" s="85"/>
      <c r="Y251" s="85"/>
    </row>
    <row r="252" spans="1:14" ht="16.5" customHeight="1">
      <c r="A252" s="3" t="s">
        <v>33</v>
      </c>
      <c r="B252" s="99"/>
      <c r="C252" s="115"/>
      <c r="D252" s="115"/>
      <c r="E252" s="115"/>
      <c r="F252" s="115"/>
      <c r="G252" s="115"/>
      <c r="H252" s="115"/>
      <c r="I252" s="115"/>
      <c r="J252" s="10"/>
      <c r="K252" s="11"/>
      <c r="L252" s="11"/>
      <c r="M252" s="11"/>
      <c r="N252" s="11"/>
    </row>
    <row r="253" spans="1:14" ht="16.5" customHeight="1">
      <c r="A253" s="479"/>
      <c r="B253" s="99"/>
      <c r="C253" s="115"/>
      <c r="D253" s="115"/>
      <c r="E253" s="115"/>
      <c r="F253" s="115"/>
      <c r="G253" s="115"/>
      <c r="H253" s="115"/>
      <c r="I253" s="115"/>
      <c r="J253" s="10"/>
      <c r="K253" s="11"/>
      <c r="L253" s="11"/>
      <c r="M253" s="11"/>
      <c r="N253" s="11"/>
    </row>
    <row r="254" spans="1:14" ht="16.5" customHeight="1" thickBot="1">
      <c r="A254" s="479"/>
      <c r="B254" s="97" t="s">
        <v>690</v>
      </c>
      <c r="C254" s="292">
        <v>40</v>
      </c>
      <c r="D254" s="446">
        <v>0.44</v>
      </c>
      <c r="E254" s="447">
        <v>0.08</v>
      </c>
      <c r="F254" s="447">
        <v>1.52</v>
      </c>
      <c r="G254" s="447">
        <v>8.8</v>
      </c>
      <c r="H254" s="447">
        <v>7</v>
      </c>
      <c r="I254" s="436">
        <v>734</v>
      </c>
      <c r="J254"/>
      <c r="K254"/>
      <c r="L254" s="11"/>
      <c r="M254" s="11"/>
      <c r="N254" s="11"/>
    </row>
    <row r="255" spans="1:14" ht="16.5" customHeight="1">
      <c r="A255" s="479"/>
      <c r="B255" t="s">
        <v>991</v>
      </c>
      <c r="C255" s="118">
        <v>180</v>
      </c>
      <c r="D255" s="118">
        <v>1.83</v>
      </c>
      <c r="E255" s="118">
        <v>3.68</v>
      </c>
      <c r="F255" s="118">
        <v>8.79</v>
      </c>
      <c r="G255" s="118">
        <v>77</v>
      </c>
      <c r="H255" s="118">
        <v>0.36</v>
      </c>
      <c r="I255" s="118">
        <v>72</v>
      </c>
      <c r="J255" s="10"/>
      <c r="K255" s="11"/>
      <c r="L255" s="11"/>
      <c r="M255" s="11"/>
      <c r="N255" s="11"/>
    </row>
    <row r="256" spans="1:25" ht="16.5" customHeight="1">
      <c r="A256" s="479"/>
      <c r="B256" s="96" t="s">
        <v>926</v>
      </c>
      <c r="C256" s="115">
        <v>60</v>
      </c>
      <c r="D256" s="115">
        <v>9.2</v>
      </c>
      <c r="E256" s="115">
        <v>8.29</v>
      </c>
      <c r="F256" s="115">
        <v>9.33</v>
      </c>
      <c r="G256" s="115">
        <v>149</v>
      </c>
      <c r="H256" s="115">
        <v>0.44</v>
      </c>
      <c r="I256" s="115">
        <v>119</v>
      </c>
      <c r="J256" s="10"/>
      <c r="K256" s="11"/>
      <c r="L256" s="11"/>
      <c r="M256" s="11"/>
      <c r="N256" s="11"/>
      <c r="O256" s="4"/>
      <c r="P256" s="85"/>
      <c r="Q256" s="26"/>
      <c r="R256" s="367"/>
      <c r="S256" s="363"/>
      <c r="T256" s="366"/>
      <c r="U256" s="411"/>
      <c r="V256" s="411"/>
      <c r="W256" s="411"/>
      <c r="X256" s="411"/>
      <c r="Y256" s="411"/>
    </row>
    <row r="257" spans="1:25" ht="16.5" customHeight="1">
      <c r="A257" s="479"/>
      <c r="B257" s="105" t="s">
        <v>742</v>
      </c>
      <c r="C257" s="115">
        <v>120</v>
      </c>
      <c r="D257" s="115">
        <v>3.56</v>
      </c>
      <c r="E257" s="115">
        <v>3.47</v>
      </c>
      <c r="F257" s="115">
        <v>25.36</v>
      </c>
      <c r="G257" s="115">
        <v>184</v>
      </c>
      <c r="H257" s="115">
        <v>0</v>
      </c>
      <c r="I257" s="115">
        <v>153</v>
      </c>
      <c r="J257" s="10"/>
      <c r="K257" s="11"/>
      <c r="L257" s="11"/>
      <c r="M257" s="11"/>
      <c r="N257" s="11"/>
      <c r="O257" s="4"/>
      <c r="P257" s="85"/>
      <c r="Q257" s="26"/>
      <c r="R257" s="370"/>
      <c r="S257" s="457"/>
      <c r="T257" s="398"/>
      <c r="U257" s="458"/>
      <c r="V257" s="458"/>
      <c r="W257" s="458"/>
      <c r="X257" s="458"/>
      <c r="Y257" s="458"/>
    </row>
    <row r="258" spans="1:25" ht="16.5" customHeight="1">
      <c r="A258" s="2"/>
      <c r="B258" s="96" t="s">
        <v>833</v>
      </c>
      <c r="C258" s="115">
        <v>150</v>
      </c>
      <c r="D258" s="115">
        <v>0.07</v>
      </c>
      <c r="E258" s="115">
        <v>0</v>
      </c>
      <c r="F258" s="115">
        <v>17.12</v>
      </c>
      <c r="G258" s="115">
        <v>69.3</v>
      </c>
      <c r="H258" s="115">
        <v>0.15</v>
      </c>
      <c r="I258" s="115">
        <v>660</v>
      </c>
      <c r="J258" s="477"/>
      <c r="O258" s="4"/>
      <c r="P258" s="26"/>
      <c r="Q258" s="26"/>
      <c r="R258" s="26"/>
      <c r="S258" s="26"/>
      <c r="T258" s="26"/>
      <c r="U258" s="26"/>
      <c r="V258" s="26"/>
      <c r="W258" s="85"/>
      <c r="X258" s="85"/>
      <c r="Y258" s="85"/>
    </row>
    <row r="259" spans="1:25" ht="16.5" customHeight="1">
      <c r="A259" s="2"/>
      <c r="B259" s="352" t="s">
        <v>8</v>
      </c>
      <c r="C259" s="115">
        <v>15</v>
      </c>
      <c r="D259" s="115">
        <v>1.19</v>
      </c>
      <c r="E259" s="115">
        <v>0.15</v>
      </c>
      <c r="F259" s="115">
        <v>7.25</v>
      </c>
      <c r="G259" s="115">
        <v>35</v>
      </c>
      <c r="H259" s="115">
        <v>0</v>
      </c>
      <c r="I259" s="115">
        <v>740</v>
      </c>
      <c r="J259" s="10"/>
      <c r="O259" s="4"/>
      <c r="P259" s="26"/>
      <c r="Q259" s="26"/>
      <c r="R259" s="26"/>
      <c r="S259" s="26"/>
      <c r="T259" s="26"/>
      <c r="U259" s="26"/>
      <c r="V259" s="26"/>
      <c r="W259" s="85"/>
      <c r="X259" s="85"/>
      <c r="Y259" s="85"/>
    </row>
    <row r="260" spans="1:25" ht="16.5" customHeight="1">
      <c r="A260" s="2"/>
      <c r="B260" s="375" t="s">
        <v>9</v>
      </c>
      <c r="C260" s="115">
        <v>10</v>
      </c>
      <c r="D260" s="115">
        <v>0.68</v>
      </c>
      <c r="E260" s="115">
        <v>0.11</v>
      </c>
      <c r="F260" s="115">
        <v>4.5</v>
      </c>
      <c r="G260" s="115">
        <v>22.2</v>
      </c>
      <c r="H260" s="115">
        <v>0</v>
      </c>
      <c r="I260" s="115">
        <v>741</v>
      </c>
      <c r="J260" s="119"/>
      <c r="O260" s="85"/>
      <c r="P260" s="26"/>
      <c r="Q260" s="85"/>
      <c r="R260" s="85"/>
      <c r="S260" s="85"/>
      <c r="T260" s="85"/>
      <c r="U260" s="85"/>
      <c r="V260" s="26"/>
      <c r="W260" s="85"/>
      <c r="X260" s="85"/>
      <c r="Y260" s="85"/>
    </row>
    <row r="261" spans="1:25" ht="16.5" customHeight="1">
      <c r="A261" s="2"/>
      <c r="B261" s="37" t="s">
        <v>24</v>
      </c>
      <c r="C261" s="20">
        <v>600</v>
      </c>
      <c r="D261" s="20">
        <f>SUM(D252:D260)</f>
        <v>16.97</v>
      </c>
      <c r="E261" s="20">
        <f>SUM(E252:E260)</f>
        <v>15.78</v>
      </c>
      <c r="F261" s="20">
        <f>SUM(F252:F260)</f>
        <v>73.87</v>
      </c>
      <c r="G261" s="20">
        <f>SUM(G252:G260)</f>
        <v>545.3000000000001</v>
      </c>
      <c r="H261" s="20">
        <f>SUM(H252:H260)</f>
        <v>7.950000000000001</v>
      </c>
      <c r="I261" s="1"/>
      <c r="J261" s="10">
        <f>G261*100/G270</f>
        <v>37.76028141900548</v>
      </c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</row>
    <row r="262" spans="1:25" ht="16.5" customHeight="1">
      <c r="A262" s="552" t="s">
        <v>34</v>
      </c>
      <c r="B262" s="96" t="s">
        <v>498</v>
      </c>
      <c r="C262" s="439">
        <v>155</v>
      </c>
      <c r="D262" s="115">
        <v>6.38</v>
      </c>
      <c r="E262" s="115">
        <v>7.96</v>
      </c>
      <c r="F262" s="115">
        <v>35.97</v>
      </c>
      <c r="G262" s="115">
        <v>241</v>
      </c>
      <c r="H262" s="115">
        <v>0</v>
      </c>
      <c r="I262" s="115">
        <v>353</v>
      </c>
      <c r="J262" s="10"/>
      <c r="K262" s="21"/>
      <c r="L262" s="21"/>
      <c r="M262" s="21"/>
      <c r="N262" s="21"/>
      <c r="O262" s="85"/>
      <c r="P262" s="85"/>
      <c r="Q262" s="26"/>
      <c r="R262" s="26"/>
      <c r="S262" s="26"/>
      <c r="T262" s="26"/>
      <c r="U262" s="26"/>
      <c r="V262" s="85"/>
      <c r="W262" s="85"/>
      <c r="X262" s="85"/>
      <c r="Y262" s="85"/>
    </row>
    <row r="263" spans="1:25" ht="16.5" customHeight="1">
      <c r="A263" s="552"/>
      <c r="B263" s="96"/>
      <c r="C263" s="115"/>
      <c r="D263" s="115"/>
      <c r="E263" s="115"/>
      <c r="F263" s="115"/>
      <c r="G263" s="115"/>
      <c r="H263" s="115"/>
      <c r="I263" s="115"/>
      <c r="J263" s="10"/>
      <c r="K263" s="21"/>
      <c r="L263" s="21"/>
      <c r="M263" s="21"/>
      <c r="N263" s="21"/>
      <c r="O263" s="85"/>
      <c r="P263" s="85"/>
      <c r="Q263" s="26"/>
      <c r="R263" s="26"/>
      <c r="S263" s="26"/>
      <c r="T263" s="26"/>
      <c r="U263" s="26"/>
      <c r="V263" s="85"/>
      <c r="W263" s="85"/>
      <c r="X263" s="85"/>
      <c r="Y263" s="85"/>
    </row>
    <row r="264" spans="1:25" ht="16.5" customHeight="1">
      <c r="A264" s="552"/>
      <c r="B264" s="99" t="s">
        <v>581</v>
      </c>
      <c r="C264" s="115">
        <v>45</v>
      </c>
      <c r="D264" s="115">
        <v>6.41</v>
      </c>
      <c r="E264" s="115">
        <v>4.67</v>
      </c>
      <c r="F264" s="115">
        <v>15.26</v>
      </c>
      <c r="G264" s="115">
        <v>129</v>
      </c>
      <c r="H264" s="115">
        <v>0.05</v>
      </c>
      <c r="I264" s="115">
        <v>603</v>
      </c>
      <c r="J264" s="10"/>
      <c r="K264" s="21"/>
      <c r="L264" s="21"/>
      <c r="M264" s="21"/>
      <c r="N264" s="21"/>
      <c r="O264" s="85"/>
      <c r="P264" s="85"/>
      <c r="Q264" s="26"/>
      <c r="R264" s="26"/>
      <c r="S264" s="26"/>
      <c r="T264" s="26"/>
      <c r="U264" s="26"/>
      <c r="V264" s="85"/>
      <c r="W264" s="85"/>
      <c r="X264" s="85"/>
      <c r="Y264" s="85"/>
    </row>
    <row r="265" spans="1:25" ht="16.5" customHeight="1">
      <c r="A265" s="552"/>
      <c r="B265" s="97"/>
      <c r="C265" s="115"/>
      <c r="D265" s="115"/>
      <c r="E265" s="115"/>
      <c r="F265" s="115"/>
      <c r="G265" s="115"/>
      <c r="H265" s="115"/>
      <c r="I265" s="115"/>
      <c r="J265" s="10"/>
      <c r="K265" s="21"/>
      <c r="L265" s="21"/>
      <c r="M265" s="21"/>
      <c r="N265" s="21"/>
      <c r="O265" s="85"/>
      <c r="P265" s="85"/>
      <c r="Q265" s="26"/>
      <c r="R265" s="26"/>
      <c r="S265" s="26"/>
      <c r="T265" s="26"/>
      <c r="U265" s="26"/>
      <c r="V265" s="85"/>
      <c r="W265" s="85"/>
      <c r="X265" s="85"/>
      <c r="Y265" s="85"/>
    </row>
    <row r="266" spans="1:25" ht="16.5" customHeight="1">
      <c r="A266" s="552"/>
      <c r="B266" s="96" t="s">
        <v>443</v>
      </c>
      <c r="C266" s="115">
        <v>150</v>
      </c>
      <c r="D266" s="115">
        <v>4.35</v>
      </c>
      <c r="E266" s="115">
        <v>3.75</v>
      </c>
      <c r="F266" s="115">
        <v>6</v>
      </c>
      <c r="G266" s="115">
        <v>75</v>
      </c>
      <c r="H266" s="115">
        <v>1.05</v>
      </c>
      <c r="I266" s="115">
        <v>202</v>
      </c>
      <c r="J266" s="10"/>
      <c r="O266" s="4"/>
      <c r="P266" s="26"/>
      <c r="Q266" s="26"/>
      <c r="R266" s="26"/>
      <c r="S266" s="26"/>
      <c r="T266" s="26"/>
      <c r="U266" s="26"/>
      <c r="V266" s="26"/>
      <c r="W266" s="85"/>
      <c r="X266" s="85"/>
      <c r="Y266" s="85"/>
    </row>
    <row r="267" spans="1:25" ht="16.5" customHeight="1">
      <c r="A267" s="2"/>
      <c r="B267" s="375" t="s">
        <v>8</v>
      </c>
      <c r="C267" s="115">
        <v>15</v>
      </c>
      <c r="D267" s="115">
        <v>1.19</v>
      </c>
      <c r="E267" s="115">
        <v>0.15</v>
      </c>
      <c r="F267" s="115">
        <v>7.25</v>
      </c>
      <c r="G267" s="115">
        <v>35</v>
      </c>
      <c r="H267" s="115">
        <v>0</v>
      </c>
      <c r="I267" s="115">
        <v>740</v>
      </c>
      <c r="J267" s="10"/>
      <c r="O267" s="85"/>
      <c r="P267" s="26"/>
      <c r="Q267" s="85"/>
      <c r="R267" s="85"/>
      <c r="S267" s="85"/>
      <c r="T267" s="85"/>
      <c r="U267" s="85"/>
      <c r="V267" s="26"/>
      <c r="W267" s="85"/>
      <c r="X267" s="85"/>
      <c r="Y267" s="85"/>
    </row>
    <row r="268" spans="1:25" ht="16.5" customHeight="1">
      <c r="A268" s="2"/>
      <c r="B268" s="375" t="s">
        <v>9</v>
      </c>
      <c r="C268" s="115">
        <v>30</v>
      </c>
      <c r="D268" s="115">
        <v>1.98</v>
      </c>
      <c r="E268" s="115">
        <v>0.36</v>
      </c>
      <c r="F268" s="115">
        <v>10.02</v>
      </c>
      <c r="G268" s="115">
        <v>52</v>
      </c>
      <c r="H268" s="115">
        <v>0</v>
      </c>
      <c r="I268" s="115">
        <v>741</v>
      </c>
      <c r="J268" s="10"/>
      <c r="O268" s="85"/>
      <c r="P268" s="26"/>
      <c r="Q268" s="85"/>
      <c r="R268" s="85"/>
      <c r="S268" s="85"/>
      <c r="T268" s="85"/>
      <c r="U268" s="85"/>
      <c r="V268" s="26"/>
      <c r="W268" s="85"/>
      <c r="X268" s="85"/>
      <c r="Y268" s="85"/>
    </row>
    <row r="269" spans="1:25" ht="16.5" customHeight="1">
      <c r="A269" s="2"/>
      <c r="B269" s="37" t="s">
        <v>24</v>
      </c>
      <c r="C269" s="355">
        <v>405</v>
      </c>
      <c r="D269" s="356">
        <f>SUM(D262:D268)</f>
        <v>20.310000000000002</v>
      </c>
      <c r="E269" s="355">
        <f>SUM(E262:E268)</f>
        <v>16.889999999999997</v>
      </c>
      <c r="F269" s="355">
        <f>SUM(F262:F268)</f>
        <v>74.49999999999999</v>
      </c>
      <c r="G269" s="355">
        <f>SUM(G262:G268)</f>
        <v>532</v>
      </c>
      <c r="H269" s="356">
        <f>SUM(H262:H268)</f>
        <v>1.1</v>
      </c>
      <c r="I269" s="353"/>
      <c r="J269" s="10">
        <f>G269*100/G270</f>
        <v>36.8392989453712</v>
      </c>
      <c r="K269" s="21"/>
      <c r="L269" s="21"/>
      <c r="M269" s="21"/>
      <c r="N269" s="21"/>
      <c r="O269" s="85"/>
      <c r="P269" s="26"/>
      <c r="Q269" s="85"/>
      <c r="R269" s="85"/>
      <c r="S269" s="85"/>
      <c r="T269" s="85"/>
      <c r="U269" s="85"/>
      <c r="V269" s="85"/>
      <c r="W269" s="85"/>
      <c r="X269" s="85"/>
      <c r="Y269" s="85"/>
    </row>
    <row r="270" spans="1:24" ht="16.5" customHeight="1">
      <c r="A270" s="273" t="s">
        <v>57</v>
      </c>
      <c r="B270" s="150"/>
      <c r="C270" s="151"/>
      <c r="D270" s="338">
        <f>D248+D251+D261+D269</f>
        <v>49.59</v>
      </c>
      <c r="E270" s="338">
        <f>E248+E251+E261+E269</f>
        <v>43.2</v>
      </c>
      <c r="F270" s="338">
        <f>F248+F251+F261+F269</f>
        <v>199.75</v>
      </c>
      <c r="G270" s="338">
        <f>G248+G251+G261+G269</f>
        <v>1444.1100000000001</v>
      </c>
      <c r="H270" s="338">
        <f>H248+H251+H261+H269</f>
        <v>16.500000000000004</v>
      </c>
      <c r="I270" s="151"/>
      <c r="J270" s="10"/>
      <c r="K270" s="21"/>
      <c r="L270" s="21"/>
      <c r="M270" s="21"/>
      <c r="N270" s="21"/>
      <c r="P270" s="85"/>
      <c r="V270" s="85"/>
      <c r="W270" s="85"/>
      <c r="X270" s="85"/>
    </row>
    <row r="271" spans="1:10" ht="16.5" customHeight="1">
      <c r="A271" s="480" t="s">
        <v>58</v>
      </c>
      <c r="B271" s="342"/>
      <c r="C271" s="481"/>
      <c r="D271" s="344">
        <f>D34+D61+D87+D113+D139+D166+D192+D217+D243+D270</f>
        <v>545.5</v>
      </c>
      <c r="E271" s="344">
        <f>E34+E61+E87+E113+E139+E166+E192+E217+E243+E270</f>
        <v>457.71999999999997</v>
      </c>
      <c r="F271" s="344">
        <f>F34+F61+F87+F113+F139+F166+F192+F217+F243+F270</f>
        <v>1943.3249999999998</v>
      </c>
      <c r="G271" s="344">
        <f>G34+G61+G87+G113+G139+G166+G192+G217+G243+G270</f>
        <v>15092.530000000002</v>
      </c>
      <c r="H271" s="344">
        <f>H34+H61+H87+H113+H139+H166+H192+H217+H243+H270</f>
        <v>548.087</v>
      </c>
      <c r="I271" s="352"/>
      <c r="J271" s="10"/>
    </row>
    <row r="272" spans="1:9" ht="16.5" customHeight="1">
      <c r="A272" s="345" t="s">
        <v>59</v>
      </c>
      <c r="B272" s="220"/>
      <c r="C272" s="345"/>
      <c r="D272" s="347">
        <f>D271/10</f>
        <v>54.55</v>
      </c>
      <c r="E272" s="347">
        <f>E271/10</f>
        <v>45.772</v>
      </c>
      <c r="F272" s="347">
        <f>F271/10</f>
        <v>194.33249999999998</v>
      </c>
      <c r="G272" s="347">
        <f>G271/10</f>
        <v>1509.2530000000002</v>
      </c>
      <c r="H272" s="347">
        <f>H271/10</f>
        <v>54.8087</v>
      </c>
      <c r="I272" s="1"/>
    </row>
    <row r="273" spans="1:8" ht="25.5" customHeight="1">
      <c r="A273" s="348" t="s">
        <v>60</v>
      </c>
      <c r="B273" s="281"/>
      <c r="C273" s="349"/>
      <c r="D273" s="350">
        <f>D272*4*100/(D272*4+E272*9+F272*4)</f>
        <v>15.502906617368089</v>
      </c>
      <c r="E273" s="350">
        <v>32</v>
      </c>
      <c r="F273" s="350">
        <v>55</v>
      </c>
      <c r="G273" s="415">
        <f>G272/10</f>
        <v>150.92530000000002</v>
      </c>
      <c r="H273" s="415">
        <f>H272/10</f>
        <v>5.48087</v>
      </c>
    </row>
    <row r="274" spans="1:10" ht="24.75" customHeight="1">
      <c r="A274" s="337" t="s">
        <v>61</v>
      </c>
      <c r="B274" s="110"/>
      <c r="C274" s="120"/>
      <c r="D274" s="121" t="s">
        <v>62</v>
      </c>
      <c r="E274" s="120" t="s">
        <v>63</v>
      </c>
      <c r="F274" s="120" t="s">
        <v>994</v>
      </c>
      <c r="G274" s="29">
        <f>G273/10</f>
        <v>15.092530000000002</v>
      </c>
      <c r="H274" s="29">
        <f>H273/10</f>
        <v>0.548087</v>
      </c>
      <c r="J274" s="10"/>
    </row>
    <row r="275" spans="2:10" ht="16.5" customHeight="1">
      <c r="B275" s="110"/>
      <c r="C275" s="120"/>
      <c r="D275" s="121"/>
      <c r="E275" s="120"/>
      <c r="F275" s="120"/>
      <c r="J275" s="10"/>
    </row>
    <row r="276" spans="2:14" ht="16.5" customHeight="1">
      <c r="B276" s="30"/>
      <c r="C276" s="31"/>
      <c r="D276" s="32"/>
      <c r="E276" s="32"/>
      <c r="F276" s="32"/>
      <c r="G276" s="32"/>
      <c r="I276" s="10"/>
      <c r="J276" s="10"/>
      <c r="K276" s="10"/>
      <c r="M276" s="9"/>
      <c r="N276" s="11"/>
    </row>
    <row r="277" spans="2:14" ht="12.75">
      <c r="B277" s="8"/>
      <c r="I277" s="10"/>
      <c r="K277" s="10"/>
      <c r="M277" s="9"/>
      <c r="N277" s="11"/>
    </row>
    <row r="278" ht="15.75">
      <c r="B278" s="39"/>
    </row>
  </sheetData>
  <sheetProtection/>
  <mergeCells count="16">
    <mergeCell ref="A262:A266"/>
    <mergeCell ref="A80:A83"/>
    <mergeCell ref="A105:A109"/>
    <mergeCell ref="A7:A8"/>
    <mergeCell ref="A53:A58"/>
    <mergeCell ref="A184:A189"/>
    <mergeCell ref="A209:A213"/>
    <mergeCell ref="H7:H8"/>
    <mergeCell ref="I7:I8"/>
    <mergeCell ref="A235:A241"/>
    <mergeCell ref="C7:C8"/>
    <mergeCell ref="G7:G8"/>
    <mergeCell ref="B7:B8"/>
    <mergeCell ref="D7:F7"/>
    <mergeCell ref="A131:A133"/>
    <mergeCell ref="A26:A32"/>
  </mergeCells>
  <printOptions/>
  <pageMargins left="0" right="0" top="0.7480314960629921" bottom="0.7480314960629921" header="0.5118110236220472" footer="0.5118110236220472"/>
  <pageSetup horizontalDpi="600" verticalDpi="600" orientation="landscape" paperSize="9" scale="75" r:id="rId6"/>
  <rowBreaks count="4" manualBreakCount="4">
    <brk id="61" max="9" man="1"/>
    <brk id="113" max="9" man="1"/>
    <brk id="166" max="9" man="1"/>
    <brk id="217" max="9" man="1"/>
  </rowBreaks>
  <ignoredErrors>
    <ignoredError sqref="F166 G192" formula="1"/>
  </ignoredErrors>
  <drawing r:id="rId5"/>
  <legacyDrawing r:id="rId4"/>
  <oleObjects>
    <oleObject progId="Equation.3" shapeId="838311" r:id="rId1"/>
    <oleObject progId="Equation.3" shapeId="838312" r:id="rId2"/>
    <oleObject progId="Equation.3" shapeId="838313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338"/>
  <sheetViews>
    <sheetView zoomScalePageLayoutView="0" workbookViewId="0" topLeftCell="A286">
      <selection activeCell="A294" sqref="A294:H294"/>
    </sheetView>
  </sheetViews>
  <sheetFormatPr defaultColWidth="9.00390625" defaultRowHeight="12.75"/>
  <cols>
    <col min="1" max="1" width="23.125" style="84" customWidth="1"/>
    <col min="2" max="2" width="7.625" style="48" customWidth="1"/>
    <col min="3" max="3" width="7.75390625" style="48" customWidth="1"/>
    <col min="4" max="5" width="6.75390625" style="48" customWidth="1"/>
    <col min="6" max="6" width="12.25390625" style="48" customWidth="1"/>
    <col min="7" max="7" width="11.25390625" style="48" customWidth="1"/>
    <col min="8" max="8" width="11.625" style="48" customWidth="1"/>
  </cols>
  <sheetData>
    <row r="1" spans="1:14" s="44" customFormat="1" ht="20.25">
      <c r="A1" s="554" t="s">
        <v>81</v>
      </c>
      <c r="B1" s="554"/>
      <c r="C1" s="45"/>
      <c r="D1" s="46"/>
      <c r="E1" s="47"/>
      <c r="F1" s="42"/>
      <c r="G1" s="42"/>
      <c r="H1" s="42"/>
      <c r="I1" s="43"/>
      <c r="J1" s="43"/>
      <c r="K1" s="43"/>
      <c r="L1" s="43"/>
      <c r="M1" s="43"/>
      <c r="N1" s="43"/>
    </row>
    <row r="2" spans="1:8" s="44" customFormat="1" ht="30" customHeight="1">
      <c r="A2" s="555" t="s">
        <v>27</v>
      </c>
      <c r="B2" s="555" t="s">
        <v>28</v>
      </c>
      <c r="C2" s="556" t="s">
        <v>2</v>
      </c>
      <c r="D2" s="556"/>
      <c r="E2" s="556"/>
      <c r="F2" s="555" t="s">
        <v>3</v>
      </c>
      <c r="G2" s="559" t="s">
        <v>29</v>
      </c>
      <c r="H2" s="560" t="s">
        <v>1</v>
      </c>
    </row>
    <row r="3" spans="1:8" s="44" customFormat="1" ht="17.25" customHeight="1">
      <c r="A3" s="555"/>
      <c r="B3" s="555"/>
      <c r="C3" s="49" t="s">
        <v>4</v>
      </c>
      <c r="D3" s="49" t="s">
        <v>5</v>
      </c>
      <c r="E3" s="49" t="s">
        <v>6</v>
      </c>
      <c r="F3" s="555"/>
      <c r="G3" s="559"/>
      <c r="H3" s="560"/>
    </row>
    <row r="4" spans="1:8" s="44" customFormat="1" ht="18">
      <c r="A4" s="51" t="s">
        <v>82</v>
      </c>
      <c r="B4" s="52"/>
      <c r="C4" s="52"/>
      <c r="D4" s="52"/>
      <c r="E4" s="52"/>
      <c r="F4" s="52"/>
      <c r="G4" s="52"/>
      <c r="H4" s="52"/>
    </row>
    <row r="5" spans="1:8" s="44" customFormat="1" ht="12.75">
      <c r="A5" s="53" t="s">
        <v>83</v>
      </c>
      <c r="B5" s="52">
        <v>200</v>
      </c>
      <c r="C5" s="52">
        <v>6.42</v>
      </c>
      <c r="D5" s="52">
        <v>8.21</v>
      </c>
      <c r="E5" s="52">
        <v>27.74</v>
      </c>
      <c r="F5" s="52">
        <v>177.22</v>
      </c>
      <c r="G5" s="54">
        <v>1.5</v>
      </c>
      <c r="H5" s="52">
        <v>270</v>
      </c>
    </row>
    <row r="6" spans="1:8" s="44" customFormat="1" ht="12.75">
      <c r="A6" s="53" t="s">
        <v>16</v>
      </c>
      <c r="B6" s="52">
        <v>200</v>
      </c>
      <c r="C6" s="52">
        <v>5.08</v>
      </c>
      <c r="D6" s="52">
        <v>8.72</v>
      </c>
      <c r="E6" s="52">
        <v>19.85</v>
      </c>
      <c r="F6" s="52">
        <v>193.15</v>
      </c>
      <c r="G6" s="54">
        <v>1.4</v>
      </c>
      <c r="H6" s="52">
        <v>283</v>
      </c>
    </row>
    <row r="7" spans="1:8" s="44" customFormat="1" ht="12.75">
      <c r="A7" s="55" t="s">
        <v>68</v>
      </c>
      <c r="B7" s="52">
        <v>200</v>
      </c>
      <c r="C7" s="52">
        <v>5.38</v>
      </c>
      <c r="D7" s="52">
        <v>6.34</v>
      </c>
      <c r="E7" s="52">
        <v>19.46</v>
      </c>
      <c r="F7" s="52">
        <v>170.4</v>
      </c>
      <c r="G7" s="54">
        <v>1.8</v>
      </c>
      <c r="H7" s="52">
        <v>275</v>
      </c>
    </row>
    <row r="8" spans="1:8" s="44" customFormat="1" ht="12.75" customHeight="1">
      <c r="A8" s="53" t="s">
        <v>84</v>
      </c>
      <c r="B8" s="52">
        <v>200</v>
      </c>
      <c r="C8" s="52">
        <v>4.36</v>
      </c>
      <c r="D8" s="52">
        <v>5.43</v>
      </c>
      <c r="E8" s="52">
        <v>18.4</v>
      </c>
      <c r="F8" s="52">
        <v>136.4</v>
      </c>
      <c r="G8" s="54">
        <v>1.06</v>
      </c>
      <c r="H8" s="52">
        <v>282</v>
      </c>
    </row>
    <row r="9" spans="1:8" s="44" customFormat="1" ht="12.75">
      <c r="A9" s="53" t="s">
        <v>85</v>
      </c>
      <c r="B9" s="52">
        <v>200</v>
      </c>
      <c r="C9" s="52">
        <v>3.48</v>
      </c>
      <c r="D9" s="52">
        <v>4.21</v>
      </c>
      <c r="E9" s="52">
        <v>21.4</v>
      </c>
      <c r="F9" s="52">
        <v>153.4</v>
      </c>
      <c r="G9" s="54">
        <v>1.7</v>
      </c>
      <c r="H9" s="52">
        <v>281</v>
      </c>
    </row>
    <row r="10" spans="1:8" s="44" customFormat="1" ht="12.75">
      <c r="A10" s="53" t="s">
        <v>70</v>
      </c>
      <c r="B10" s="52">
        <v>200</v>
      </c>
      <c r="C10" s="52">
        <v>6.42</v>
      </c>
      <c r="D10" s="52">
        <v>7.47</v>
      </c>
      <c r="E10" s="52">
        <v>27.04</v>
      </c>
      <c r="F10" s="52">
        <v>150.9</v>
      </c>
      <c r="G10" s="54">
        <v>1.6</v>
      </c>
      <c r="H10" s="52">
        <v>271</v>
      </c>
    </row>
    <row r="11" spans="1:8" s="44" customFormat="1" ht="12.75">
      <c r="A11" s="53" t="s">
        <v>86</v>
      </c>
      <c r="B11" s="52">
        <v>200</v>
      </c>
      <c r="C11" s="52">
        <v>4.98</v>
      </c>
      <c r="D11" s="52">
        <v>7.69</v>
      </c>
      <c r="E11" s="52">
        <v>19.81</v>
      </c>
      <c r="F11" s="52">
        <v>193.15</v>
      </c>
      <c r="G11" s="54">
        <v>1.1</v>
      </c>
      <c r="H11" s="52">
        <v>278</v>
      </c>
    </row>
    <row r="12" spans="1:8" s="44" customFormat="1" ht="12.75">
      <c r="A12" s="53" t="s">
        <v>22</v>
      </c>
      <c r="B12" s="52">
        <v>200</v>
      </c>
      <c r="C12" s="52">
        <v>7.45</v>
      </c>
      <c r="D12" s="52">
        <v>5.33</v>
      </c>
      <c r="E12" s="52">
        <v>25.4</v>
      </c>
      <c r="F12" s="52">
        <v>197.3</v>
      </c>
      <c r="G12" s="54">
        <v>1.8</v>
      </c>
      <c r="H12" s="52">
        <v>274</v>
      </c>
    </row>
    <row r="13" spans="1:8" s="44" customFormat="1" ht="12.75">
      <c r="A13" s="53" t="s">
        <v>87</v>
      </c>
      <c r="B13" s="52">
        <v>200</v>
      </c>
      <c r="C13" s="52">
        <v>5.1</v>
      </c>
      <c r="D13" s="52">
        <v>7.41</v>
      </c>
      <c r="E13" s="52">
        <v>27.3</v>
      </c>
      <c r="F13" s="52">
        <v>189.6</v>
      </c>
      <c r="G13" s="54">
        <v>1.8</v>
      </c>
      <c r="H13" s="52">
        <v>276</v>
      </c>
    </row>
    <row r="14" spans="1:10" s="44" customFormat="1" ht="12" customHeight="1">
      <c r="A14" s="53" t="s">
        <v>12</v>
      </c>
      <c r="B14" s="52">
        <v>200</v>
      </c>
      <c r="C14" s="52">
        <v>4.08</v>
      </c>
      <c r="D14" s="52">
        <v>6.72</v>
      </c>
      <c r="E14" s="52">
        <v>19.85</v>
      </c>
      <c r="F14" s="52">
        <v>173.15</v>
      </c>
      <c r="G14" s="54">
        <v>1.4</v>
      </c>
      <c r="H14" s="52">
        <v>273</v>
      </c>
      <c r="J14" s="44" t="s">
        <v>88</v>
      </c>
    </row>
    <row r="15" spans="1:10" s="44" customFormat="1" ht="12.75">
      <c r="A15" s="53" t="s">
        <v>89</v>
      </c>
      <c r="B15" s="52">
        <v>200</v>
      </c>
      <c r="C15" s="52">
        <v>8.2</v>
      </c>
      <c r="D15" s="52">
        <v>10</v>
      </c>
      <c r="E15" s="52">
        <v>32.3</v>
      </c>
      <c r="F15" s="52">
        <v>245.1</v>
      </c>
      <c r="G15" s="54">
        <v>1.8</v>
      </c>
      <c r="H15" s="52">
        <v>280</v>
      </c>
      <c r="J15" s="44" t="s">
        <v>88</v>
      </c>
    </row>
    <row r="16" spans="1:10" s="44" customFormat="1" ht="12.75">
      <c r="A16" s="53" t="s">
        <v>78</v>
      </c>
      <c r="B16" s="52">
        <v>200</v>
      </c>
      <c r="C16" s="52">
        <v>7.7</v>
      </c>
      <c r="D16" s="52">
        <v>10.5</v>
      </c>
      <c r="E16" s="52">
        <v>28.1</v>
      </c>
      <c r="F16" s="52">
        <v>238.3</v>
      </c>
      <c r="G16" s="52">
        <v>1.2</v>
      </c>
      <c r="H16" s="52">
        <v>272</v>
      </c>
      <c r="J16" s="44" t="s">
        <v>88</v>
      </c>
    </row>
    <row r="17" spans="1:8" s="44" customFormat="1" ht="12.75" customHeight="1">
      <c r="A17" s="56" t="s">
        <v>14</v>
      </c>
      <c r="B17" s="57">
        <v>200</v>
      </c>
      <c r="C17" s="57">
        <v>4.03</v>
      </c>
      <c r="D17" s="57">
        <v>9.6</v>
      </c>
      <c r="E17" s="57">
        <v>28.15</v>
      </c>
      <c r="F17" s="57">
        <v>118.9</v>
      </c>
      <c r="G17" s="57">
        <v>1</v>
      </c>
      <c r="H17" s="57">
        <v>277</v>
      </c>
    </row>
    <row r="18" spans="1:8" s="44" customFormat="1" ht="12.75" customHeight="1">
      <c r="A18" s="53" t="s">
        <v>90</v>
      </c>
      <c r="B18" s="52">
        <v>200</v>
      </c>
      <c r="C18" s="52">
        <v>8.3</v>
      </c>
      <c r="D18" s="52">
        <v>10.5</v>
      </c>
      <c r="E18" s="52">
        <v>29.5</v>
      </c>
      <c r="F18" s="52">
        <v>233.2</v>
      </c>
      <c r="G18" s="52">
        <v>1.75</v>
      </c>
      <c r="H18" s="52">
        <v>279</v>
      </c>
    </row>
    <row r="19" spans="1:8" s="44" customFormat="1" ht="12.75" customHeight="1">
      <c r="A19" s="55"/>
      <c r="B19" s="52"/>
      <c r="C19" s="52"/>
      <c r="D19" s="52"/>
      <c r="E19" s="52"/>
      <c r="F19" s="52"/>
      <c r="G19" s="54"/>
      <c r="H19" s="52"/>
    </row>
    <row r="20" spans="1:10" s="44" customFormat="1" ht="27" customHeight="1">
      <c r="A20" s="58" t="s">
        <v>91</v>
      </c>
      <c r="B20" s="59"/>
      <c r="C20" s="52"/>
      <c r="D20" s="52"/>
      <c r="E20" s="52"/>
      <c r="F20" s="52"/>
      <c r="G20" s="54"/>
      <c r="H20" s="52"/>
      <c r="J20" s="44" t="s">
        <v>88</v>
      </c>
    </row>
    <row r="21" spans="1:10" s="44" customFormat="1" ht="12.75">
      <c r="A21" s="53" t="s">
        <v>92</v>
      </c>
      <c r="B21" s="52">
        <v>150</v>
      </c>
      <c r="C21" s="60">
        <v>5.8</v>
      </c>
      <c r="D21" s="52">
        <v>3.47</v>
      </c>
      <c r="E21" s="52">
        <v>9.33</v>
      </c>
      <c r="F21" s="52">
        <v>75.42</v>
      </c>
      <c r="G21" s="52">
        <v>0.9</v>
      </c>
      <c r="H21" s="52">
        <v>3</v>
      </c>
      <c r="J21" s="44" t="s">
        <v>88</v>
      </c>
    </row>
    <row r="22" spans="1:8" s="44" customFormat="1" ht="25.5">
      <c r="A22" s="61" t="s">
        <v>93</v>
      </c>
      <c r="B22" s="62">
        <v>150</v>
      </c>
      <c r="C22" s="52">
        <v>2.97</v>
      </c>
      <c r="D22" s="52">
        <v>3.48</v>
      </c>
      <c r="E22" s="52">
        <v>7.44</v>
      </c>
      <c r="F22" s="52">
        <v>89.2</v>
      </c>
      <c r="G22" s="52">
        <v>0.8</v>
      </c>
      <c r="H22" s="52">
        <v>13</v>
      </c>
    </row>
    <row r="23" spans="1:8" s="44" customFormat="1" ht="12.75">
      <c r="A23" s="56" t="s">
        <v>94</v>
      </c>
      <c r="B23" s="57">
        <v>150</v>
      </c>
      <c r="C23" s="57">
        <v>3.57</v>
      </c>
      <c r="D23" s="57">
        <v>2.14</v>
      </c>
      <c r="E23" s="57">
        <v>6.98</v>
      </c>
      <c r="F23" s="57">
        <v>97.14</v>
      </c>
      <c r="G23" s="57">
        <v>0.28</v>
      </c>
      <c r="H23" s="52">
        <v>24</v>
      </c>
    </row>
    <row r="24" spans="1:8" s="44" customFormat="1" ht="12.75">
      <c r="A24" s="53" t="s">
        <v>95</v>
      </c>
      <c r="B24" s="52">
        <v>150</v>
      </c>
      <c r="C24" s="52">
        <v>2.17</v>
      </c>
      <c r="D24" s="52">
        <v>3.08</v>
      </c>
      <c r="E24" s="52">
        <v>7.08</v>
      </c>
      <c r="F24" s="52">
        <v>67.14</v>
      </c>
      <c r="G24" s="52">
        <v>0.23</v>
      </c>
      <c r="H24" s="52">
        <v>8</v>
      </c>
    </row>
    <row r="25" spans="1:8" s="44" customFormat="1" ht="12.75">
      <c r="A25" s="53" t="s">
        <v>78</v>
      </c>
      <c r="B25" s="52">
        <v>150</v>
      </c>
      <c r="C25" s="52">
        <v>6.8</v>
      </c>
      <c r="D25" s="52">
        <v>6.62</v>
      </c>
      <c r="E25" s="52">
        <v>9.4</v>
      </c>
      <c r="F25" s="52">
        <v>124</v>
      </c>
      <c r="G25" s="52">
        <v>0.25</v>
      </c>
      <c r="H25" s="52">
        <v>22</v>
      </c>
    </row>
    <row r="26" spans="1:10" s="44" customFormat="1" ht="12.75">
      <c r="A26" s="53" t="s">
        <v>96</v>
      </c>
      <c r="B26" s="52">
        <v>150</v>
      </c>
      <c r="C26" s="52">
        <v>7.3</v>
      </c>
      <c r="D26" s="52">
        <v>6.7</v>
      </c>
      <c r="E26" s="52">
        <v>11.2</v>
      </c>
      <c r="F26" s="52">
        <v>133</v>
      </c>
      <c r="G26" s="52">
        <v>0.3</v>
      </c>
      <c r="H26" s="52">
        <v>28</v>
      </c>
      <c r="J26" s="44" t="s">
        <v>88</v>
      </c>
    </row>
    <row r="27" spans="1:10" s="44" customFormat="1" ht="12.75">
      <c r="A27" s="53" t="s">
        <v>368</v>
      </c>
      <c r="B27" s="52">
        <v>150</v>
      </c>
      <c r="C27" s="52">
        <v>12.8</v>
      </c>
      <c r="D27" s="52">
        <v>12</v>
      </c>
      <c r="E27" s="52">
        <v>8</v>
      </c>
      <c r="F27" s="52">
        <v>190</v>
      </c>
      <c r="G27" s="54">
        <v>0.43</v>
      </c>
      <c r="H27" s="52">
        <v>19</v>
      </c>
      <c r="J27" s="44" t="s">
        <v>88</v>
      </c>
    </row>
    <row r="28" spans="1:8" s="44" customFormat="1" ht="12.75">
      <c r="A28" s="53" t="s">
        <v>97</v>
      </c>
      <c r="B28" s="52">
        <v>150</v>
      </c>
      <c r="C28" s="52">
        <v>5.6</v>
      </c>
      <c r="D28" s="52">
        <v>2.72</v>
      </c>
      <c r="E28" s="52">
        <v>10.91</v>
      </c>
      <c r="F28" s="52">
        <v>76.57</v>
      </c>
      <c r="G28" s="52">
        <v>0.37</v>
      </c>
      <c r="H28" s="52">
        <v>26</v>
      </c>
    </row>
    <row r="29" spans="1:8" s="44" customFormat="1" ht="12.75">
      <c r="A29" s="56" t="s">
        <v>13</v>
      </c>
      <c r="B29" s="57">
        <v>150</v>
      </c>
      <c r="C29" s="57">
        <v>3.07</v>
      </c>
      <c r="D29" s="57">
        <v>1.96</v>
      </c>
      <c r="E29" s="57">
        <v>7.41</v>
      </c>
      <c r="F29" s="57">
        <v>85.7</v>
      </c>
      <c r="G29" s="57">
        <v>3.38</v>
      </c>
      <c r="H29" s="52">
        <v>10</v>
      </c>
    </row>
    <row r="30" spans="1:8" s="44" customFormat="1" ht="12.75">
      <c r="A30" s="53" t="s">
        <v>73</v>
      </c>
      <c r="B30" s="52">
        <v>150</v>
      </c>
      <c r="C30" s="52">
        <v>5.6</v>
      </c>
      <c r="D30" s="52">
        <v>2.42</v>
      </c>
      <c r="E30" s="52">
        <v>10.65</v>
      </c>
      <c r="F30" s="52">
        <v>70.77</v>
      </c>
      <c r="G30" s="52">
        <v>1.23</v>
      </c>
      <c r="H30" s="52">
        <v>1</v>
      </c>
    </row>
    <row r="31" spans="1:8" s="44" customFormat="1" ht="12.75">
      <c r="A31" s="53" t="s">
        <v>98</v>
      </c>
      <c r="B31" s="52">
        <v>150</v>
      </c>
      <c r="C31" s="52">
        <v>4.84</v>
      </c>
      <c r="D31" s="52">
        <v>5.34</v>
      </c>
      <c r="E31" s="52">
        <v>11.12</v>
      </c>
      <c r="F31" s="52">
        <v>111.09</v>
      </c>
      <c r="G31" s="54">
        <v>0.3</v>
      </c>
      <c r="H31" s="52">
        <v>31</v>
      </c>
    </row>
    <row r="32" spans="1:8" s="44" customFormat="1" ht="12.75">
      <c r="A32" s="56" t="s">
        <v>99</v>
      </c>
      <c r="B32" s="57">
        <v>150</v>
      </c>
      <c r="C32" s="57">
        <v>3.11</v>
      </c>
      <c r="D32" s="57">
        <v>2.74</v>
      </c>
      <c r="E32" s="57">
        <v>7.15</v>
      </c>
      <c r="F32" s="57">
        <v>95.54</v>
      </c>
      <c r="G32" s="63">
        <v>0.74</v>
      </c>
      <c r="H32" s="52">
        <v>5</v>
      </c>
    </row>
    <row r="33" spans="1:9" s="44" customFormat="1" ht="12.75">
      <c r="A33" s="53" t="s">
        <v>100</v>
      </c>
      <c r="B33" s="57">
        <v>150</v>
      </c>
      <c r="C33" s="57">
        <v>6.8</v>
      </c>
      <c r="D33" s="57">
        <v>6.6</v>
      </c>
      <c r="E33" s="57">
        <v>9.6</v>
      </c>
      <c r="F33" s="57">
        <v>123.4</v>
      </c>
      <c r="G33" s="63">
        <v>0.32</v>
      </c>
      <c r="H33" s="52">
        <v>21</v>
      </c>
      <c r="I33" s="52"/>
    </row>
    <row r="34" spans="1:10" s="44" customFormat="1" ht="12.75">
      <c r="A34" s="56" t="s">
        <v>101</v>
      </c>
      <c r="B34" s="57">
        <v>150</v>
      </c>
      <c r="C34" s="57">
        <v>6.28</v>
      </c>
      <c r="D34" s="57">
        <v>6.2</v>
      </c>
      <c r="E34" s="57">
        <v>9.78</v>
      </c>
      <c r="F34" s="57" t="s">
        <v>102</v>
      </c>
      <c r="G34" s="63">
        <v>1.38</v>
      </c>
      <c r="H34" s="52">
        <v>7</v>
      </c>
      <c r="J34" s="44" t="s">
        <v>88</v>
      </c>
    </row>
    <row r="35" spans="1:8" s="44" customFormat="1" ht="12.75">
      <c r="A35" s="53" t="s">
        <v>103</v>
      </c>
      <c r="B35" s="52">
        <v>150</v>
      </c>
      <c r="C35" s="52">
        <v>5.6</v>
      </c>
      <c r="D35" s="52">
        <v>2.31</v>
      </c>
      <c r="E35" s="52">
        <v>9.05</v>
      </c>
      <c r="F35" s="52">
        <v>61.72</v>
      </c>
      <c r="G35" s="54">
        <v>0.79</v>
      </c>
      <c r="H35" s="52">
        <v>25</v>
      </c>
    </row>
    <row r="36" spans="1:8" s="44" customFormat="1" ht="12.75">
      <c r="A36" s="53" t="s">
        <v>104</v>
      </c>
      <c r="B36" s="52">
        <v>150</v>
      </c>
      <c r="C36" s="52">
        <v>3.01</v>
      </c>
      <c r="D36" s="52">
        <v>2.13</v>
      </c>
      <c r="E36" s="52">
        <v>7.9</v>
      </c>
      <c r="F36" s="52">
        <v>84.3</v>
      </c>
      <c r="G36" s="54">
        <v>0.79</v>
      </c>
      <c r="H36" s="52">
        <v>20</v>
      </c>
    </row>
    <row r="37" spans="1:8" s="44" customFormat="1" ht="12.75">
      <c r="A37" s="56" t="s">
        <v>105</v>
      </c>
      <c r="B37" s="57">
        <v>150</v>
      </c>
      <c r="C37" s="57">
        <v>5.65</v>
      </c>
      <c r="D37" s="57">
        <v>2.1</v>
      </c>
      <c r="E37" s="57">
        <v>5.3</v>
      </c>
      <c r="F37" s="57">
        <v>63.53</v>
      </c>
      <c r="G37" s="63">
        <v>0.14</v>
      </c>
      <c r="H37" s="52">
        <v>27</v>
      </c>
    </row>
    <row r="38" spans="1:8" s="44" customFormat="1" ht="12.75">
      <c r="A38" s="53" t="s">
        <v>106</v>
      </c>
      <c r="B38" s="52">
        <v>150</v>
      </c>
      <c r="C38" s="52">
        <v>4.37</v>
      </c>
      <c r="D38" s="52">
        <v>2.78</v>
      </c>
      <c r="E38" s="52">
        <v>14.55</v>
      </c>
      <c r="F38" s="52">
        <v>104.3</v>
      </c>
      <c r="G38" s="54">
        <v>0.21</v>
      </c>
      <c r="H38" s="52">
        <v>138</v>
      </c>
    </row>
    <row r="39" spans="1:10" s="44" customFormat="1" ht="12.75">
      <c r="A39" s="56" t="s">
        <v>107</v>
      </c>
      <c r="B39" s="57">
        <v>150</v>
      </c>
      <c r="C39" s="57">
        <v>12.78</v>
      </c>
      <c r="D39" s="57">
        <v>11.99</v>
      </c>
      <c r="E39" s="57">
        <v>8</v>
      </c>
      <c r="F39" s="57">
        <v>190</v>
      </c>
      <c r="G39" s="57">
        <v>0.4</v>
      </c>
      <c r="H39" s="52">
        <v>18</v>
      </c>
      <c r="J39" s="44" t="s">
        <v>88</v>
      </c>
    </row>
    <row r="40" spans="1:8" s="44" customFormat="1" ht="12.75" customHeight="1">
      <c r="A40" s="53" t="s">
        <v>108</v>
      </c>
      <c r="B40" s="52">
        <v>150</v>
      </c>
      <c r="C40" s="52">
        <v>7.36</v>
      </c>
      <c r="D40" s="52">
        <v>6.65</v>
      </c>
      <c r="E40" s="52">
        <v>12.26</v>
      </c>
      <c r="F40" s="52">
        <v>135.63</v>
      </c>
      <c r="G40" s="52">
        <v>0.33</v>
      </c>
      <c r="H40" s="52">
        <v>14</v>
      </c>
    </row>
    <row r="41" spans="1:8" s="44" customFormat="1" ht="12.75" customHeight="1">
      <c r="A41" s="56" t="s">
        <v>109</v>
      </c>
      <c r="B41" s="57">
        <v>150</v>
      </c>
      <c r="C41" s="57">
        <v>8.15</v>
      </c>
      <c r="D41" s="57">
        <v>8.71</v>
      </c>
      <c r="E41" s="57">
        <v>7.79</v>
      </c>
      <c r="F41" s="57">
        <v>141.58</v>
      </c>
      <c r="G41" s="63">
        <v>1.78</v>
      </c>
      <c r="H41" s="52">
        <v>222</v>
      </c>
    </row>
    <row r="42" spans="1:8" s="44" customFormat="1" ht="12.75" customHeight="1">
      <c r="A42" s="53" t="s">
        <v>110</v>
      </c>
      <c r="B42" s="52">
        <v>150</v>
      </c>
      <c r="C42" s="52">
        <v>6.1</v>
      </c>
      <c r="D42" s="52">
        <v>3.09</v>
      </c>
      <c r="E42" s="52">
        <v>15.79</v>
      </c>
      <c r="F42" s="52">
        <v>100.85</v>
      </c>
      <c r="G42" s="54">
        <v>3.23</v>
      </c>
      <c r="H42" s="52">
        <v>15</v>
      </c>
    </row>
    <row r="43" spans="1:8" s="44" customFormat="1" ht="12.75">
      <c r="A43" s="53" t="s">
        <v>111</v>
      </c>
      <c r="B43" s="52">
        <v>150</v>
      </c>
      <c r="C43" s="52">
        <v>5.8</v>
      </c>
      <c r="D43" s="52">
        <v>3.45</v>
      </c>
      <c r="E43" s="52">
        <v>8.79</v>
      </c>
      <c r="F43" s="52">
        <v>73.51</v>
      </c>
      <c r="G43" s="54">
        <v>1.12</v>
      </c>
      <c r="H43" s="52">
        <v>11</v>
      </c>
    </row>
    <row r="44" spans="1:8" s="44" customFormat="1" ht="12.75">
      <c r="A44" s="56" t="s">
        <v>112</v>
      </c>
      <c r="B44" s="57">
        <v>150</v>
      </c>
      <c r="C44" s="57">
        <v>2.07</v>
      </c>
      <c r="D44" s="57">
        <v>3.48</v>
      </c>
      <c r="E44" s="57">
        <v>6.1</v>
      </c>
      <c r="F44" s="57">
        <v>97.34</v>
      </c>
      <c r="G44" s="63">
        <v>1.01</v>
      </c>
      <c r="H44" s="52">
        <v>2</v>
      </c>
    </row>
    <row r="45" spans="1:8" s="44" customFormat="1" ht="12.75">
      <c r="A45" s="53" t="s">
        <v>113</v>
      </c>
      <c r="B45" s="52">
        <v>150</v>
      </c>
      <c r="C45" s="52">
        <v>5.8</v>
      </c>
      <c r="D45" s="52">
        <v>2.51</v>
      </c>
      <c r="E45" s="52">
        <v>6.01</v>
      </c>
      <c r="F45" s="52">
        <v>62.92</v>
      </c>
      <c r="G45" s="54">
        <v>3.93</v>
      </c>
      <c r="H45" s="52">
        <v>16</v>
      </c>
    </row>
    <row r="46" spans="1:8" s="44" customFormat="1" ht="18">
      <c r="A46" s="51" t="s">
        <v>114</v>
      </c>
      <c r="B46" s="52"/>
      <c r="C46" s="52"/>
      <c r="D46" s="52"/>
      <c r="E46" s="52"/>
      <c r="F46" s="52"/>
      <c r="G46" s="52"/>
      <c r="H46" s="52"/>
    </row>
    <row r="47" spans="1:8" s="44" customFormat="1" ht="12.75">
      <c r="A47" s="50" t="s">
        <v>115</v>
      </c>
      <c r="B47" s="52"/>
      <c r="C47" s="52"/>
      <c r="D47" s="52"/>
      <c r="E47" s="52"/>
      <c r="F47" s="52"/>
      <c r="G47" s="52"/>
      <c r="H47" s="52"/>
    </row>
    <row r="48" spans="1:8" s="44" customFormat="1" ht="12.75">
      <c r="A48" s="53" t="s">
        <v>116</v>
      </c>
      <c r="B48" s="52" t="s">
        <v>117</v>
      </c>
      <c r="C48" s="52">
        <v>7.8</v>
      </c>
      <c r="D48" s="52">
        <v>7.1</v>
      </c>
      <c r="E48" s="52">
        <v>7</v>
      </c>
      <c r="F48" s="52">
        <v>123.5</v>
      </c>
      <c r="G48" s="52">
        <v>0.35</v>
      </c>
      <c r="H48" s="52">
        <v>547</v>
      </c>
    </row>
    <row r="49" spans="1:8" s="44" customFormat="1" ht="12.75">
      <c r="A49" s="53" t="s">
        <v>21</v>
      </c>
      <c r="B49" s="52">
        <v>60</v>
      </c>
      <c r="C49" s="52">
        <v>7.36</v>
      </c>
      <c r="D49" s="52">
        <v>5.99</v>
      </c>
      <c r="E49" s="52">
        <v>5.99</v>
      </c>
      <c r="F49" s="52">
        <v>141.2</v>
      </c>
      <c r="G49" s="54">
        <v>0.11</v>
      </c>
      <c r="H49" s="52">
        <v>541</v>
      </c>
    </row>
    <row r="50" spans="1:8" s="44" customFormat="1" ht="12.75">
      <c r="A50" s="56" t="s">
        <v>118</v>
      </c>
      <c r="B50" s="52">
        <v>70</v>
      </c>
      <c r="C50" s="57">
        <v>10.6</v>
      </c>
      <c r="D50" s="57">
        <v>1</v>
      </c>
      <c r="E50" s="57">
        <v>61.5</v>
      </c>
      <c r="F50" s="57">
        <v>48.9</v>
      </c>
      <c r="G50" s="63">
        <v>0.32</v>
      </c>
      <c r="H50" s="52">
        <v>549</v>
      </c>
    </row>
    <row r="51" spans="1:8" s="44" customFormat="1" ht="12.75">
      <c r="A51" s="53" t="s">
        <v>119</v>
      </c>
      <c r="B51" s="52" t="s">
        <v>120</v>
      </c>
      <c r="C51" s="52">
        <v>6.62</v>
      </c>
      <c r="D51" s="52">
        <v>9.26</v>
      </c>
      <c r="E51" s="52">
        <v>29.55</v>
      </c>
      <c r="F51" s="52">
        <v>218.83</v>
      </c>
      <c r="G51" s="52">
        <v>2.35</v>
      </c>
      <c r="H51" s="52"/>
    </row>
    <row r="52" spans="1:8" s="44" customFormat="1" ht="12.75">
      <c r="A52" s="56" t="s">
        <v>121</v>
      </c>
      <c r="B52" s="52" t="s">
        <v>122</v>
      </c>
      <c r="C52" s="57">
        <v>11.54</v>
      </c>
      <c r="D52" s="57">
        <v>9.61</v>
      </c>
      <c r="E52" s="57">
        <v>42.59</v>
      </c>
      <c r="F52" s="57">
        <v>322.33</v>
      </c>
      <c r="G52" s="57">
        <v>1.31</v>
      </c>
      <c r="H52" s="52">
        <v>551</v>
      </c>
    </row>
    <row r="53" spans="1:8" s="44" customFormat="1" ht="12.75">
      <c r="A53" s="56" t="s">
        <v>123</v>
      </c>
      <c r="B53" s="52" t="s">
        <v>124</v>
      </c>
      <c r="C53" s="57">
        <v>5.94</v>
      </c>
      <c r="D53" s="57">
        <v>4.28</v>
      </c>
      <c r="E53" s="57">
        <v>4.68</v>
      </c>
      <c r="F53" s="57">
        <v>95.5</v>
      </c>
      <c r="G53" s="63">
        <v>0.98</v>
      </c>
      <c r="H53" s="52">
        <v>541</v>
      </c>
    </row>
    <row r="54" spans="1:8" s="44" customFormat="1" ht="12.75">
      <c r="A54" s="53" t="s">
        <v>125</v>
      </c>
      <c r="B54" s="52">
        <v>60</v>
      </c>
      <c r="C54" s="52">
        <v>11.2</v>
      </c>
      <c r="D54" s="52">
        <v>9.8</v>
      </c>
      <c r="E54" s="52">
        <v>6.9</v>
      </c>
      <c r="F54" s="52">
        <v>153.3</v>
      </c>
      <c r="G54" s="52">
        <v>0.28</v>
      </c>
      <c r="H54" s="52">
        <v>543</v>
      </c>
    </row>
    <row r="55" spans="1:10" s="44" customFormat="1" ht="12.75">
      <c r="A55" s="53" t="s">
        <v>126</v>
      </c>
      <c r="B55" s="52">
        <v>80</v>
      </c>
      <c r="C55" s="52">
        <v>17.2</v>
      </c>
      <c r="D55" s="52">
        <v>6.1</v>
      </c>
      <c r="E55" s="52">
        <v>9.8</v>
      </c>
      <c r="F55" s="52">
        <v>149.9</v>
      </c>
      <c r="G55" s="54">
        <v>0.85</v>
      </c>
      <c r="H55" s="52">
        <v>535</v>
      </c>
      <c r="J55" s="44" t="s">
        <v>88</v>
      </c>
    </row>
    <row r="56" spans="1:8" s="44" customFormat="1" ht="12.75">
      <c r="A56" s="64" t="s">
        <v>127</v>
      </c>
      <c r="B56" s="1">
        <v>76</v>
      </c>
      <c r="C56" s="1">
        <v>12.1</v>
      </c>
      <c r="D56" s="1">
        <v>3.3</v>
      </c>
      <c r="E56" s="1">
        <v>0.2</v>
      </c>
      <c r="F56" s="1">
        <v>79.2</v>
      </c>
      <c r="G56" s="24">
        <v>0.04</v>
      </c>
      <c r="H56" s="2"/>
    </row>
    <row r="57" spans="1:8" s="44" customFormat="1" ht="12.75">
      <c r="A57" s="53" t="s">
        <v>128</v>
      </c>
      <c r="B57" s="52">
        <v>80</v>
      </c>
      <c r="C57" s="52">
        <v>13</v>
      </c>
      <c r="D57" s="52">
        <v>5.9</v>
      </c>
      <c r="E57" s="52">
        <v>1.55</v>
      </c>
      <c r="F57" s="52">
        <v>115.8</v>
      </c>
      <c r="G57" s="52">
        <v>0.26</v>
      </c>
      <c r="H57" s="52">
        <v>512</v>
      </c>
    </row>
    <row r="58" spans="1:8" s="44" customFormat="1" ht="12.75">
      <c r="A58" s="53" t="s">
        <v>129</v>
      </c>
      <c r="B58" s="52">
        <v>80</v>
      </c>
      <c r="C58" s="57">
        <v>13.1</v>
      </c>
      <c r="D58" s="57">
        <v>6.1</v>
      </c>
      <c r="E58" s="57">
        <v>4.3</v>
      </c>
      <c r="F58" s="57">
        <v>11.5</v>
      </c>
      <c r="G58" s="63">
        <v>0.2</v>
      </c>
      <c r="H58" s="52">
        <v>517</v>
      </c>
    </row>
    <row r="59" spans="1:8" s="44" customFormat="1" ht="12.75">
      <c r="A59" s="56" t="s">
        <v>130</v>
      </c>
      <c r="B59" s="52">
        <v>60</v>
      </c>
      <c r="C59" s="57">
        <v>8.31</v>
      </c>
      <c r="D59" s="57">
        <v>5.49</v>
      </c>
      <c r="E59" s="57">
        <v>7.17</v>
      </c>
      <c r="F59" s="57">
        <v>104.05</v>
      </c>
      <c r="G59" s="63">
        <v>0.18</v>
      </c>
      <c r="H59" s="52">
        <v>355</v>
      </c>
    </row>
    <row r="60" spans="1:8" s="44" customFormat="1" ht="12.75">
      <c r="A60" s="53" t="s">
        <v>131</v>
      </c>
      <c r="B60" s="52">
        <v>20</v>
      </c>
      <c r="C60" s="52">
        <v>2.9</v>
      </c>
      <c r="D60" s="52">
        <v>4.6</v>
      </c>
      <c r="E60" s="52">
        <v>0.3</v>
      </c>
      <c r="F60" s="52">
        <v>54.5</v>
      </c>
      <c r="G60" s="54">
        <v>0.3</v>
      </c>
      <c r="H60" s="52">
        <v>134</v>
      </c>
    </row>
    <row r="61" spans="1:8" s="44" customFormat="1" ht="12.75">
      <c r="A61" s="53" t="s">
        <v>132</v>
      </c>
      <c r="B61" s="52">
        <v>150</v>
      </c>
      <c r="C61" s="57">
        <v>3.82</v>
      </c>
      <c r="D61" s="57">
        <v>2.48</v>
      </c>
      <c r="E61" s="57">
        <v>6.32</v>
      </c>
      <c r="F61" s="57">
        <v>96.4</v>
      </c>
      <c r="G61" s="63">
        <v>0.11</v>
      </c>
      <c r="H61" s="52">
        <v>296</v>
      </c>
    </row>
    <row r="62" spans="1:8" s="44" customFormat="1" ht="12.75">
      <c r="A62" s="53" t="s">
        <v>133</v>
      </c>
      <c r="B62" s="52" t="s">
        <v>134</v>
      </c>
      <c r="C62" s="57">
        <v>9.2</v>
      </c>
      <c r="D62" s="57">
        <v>6.9</v>
      </c>
      <c r="E62" s="57">
        <v>6.3</v>
      </c>
      <c r="F62" s="57">
        <v>125.3</v>
      </c>
      <c r="G62" s="63">
        <v>0.35</v>
      </c>
      <c r="H62" s="52">
        <v>548</v>
      </c>
    </row>
    <row r="63" spans="1:10" s="44" customFormat="1" ht="12.75">
      <c r="A63" s="50" t="s">
        <v>135</v>
      </c>
      <c r="B63" s="52"/>
      <c r="C63" s="52"/>
      <c r="D63" s="52"/>
      <c r="E63" s="52"/>
      <c r="F63" s="52"/>
      <c r="G63" s="54"/>
      <c r="H63" s="52"/>
      <c r="J63" s="44" t="s">
        <v>88</v>
      </c>
    </row>
    <row r="64" spans="1:8" s="44" customFormat="1" ht="12.75">
      <c r="A64" s="53" t="s">
        <v>136</v>
      </c>
      <c r="B64" s="52">
        <v>190</v>
      </c>
      <c r="C64" s="52">
        <v>12.9</v>
      </c>
      <c r="D64" s="52">
        <v>14</v>
      </c>
      <c r="E64" s="52">
        <v>22.7</v>
      </c>
      <c r="F64" s="52">
        <v>262.9</v>
      </c>
      <c r="G64" s="54">
        <v>1.01</v>
      </c>
      <c r="H64" s="52">
        <v>631</v>
      </c>
    </row>
    <row r="65" spans="1:8" s="44" customFormat="1" ht="12.75" customHeight="1">
      <c r="A65" s="53" t="s">
        <v>137</v>
      </c>
      <c r="B65" s="52" t="s">
        <v>138</v>
      </c>
      <c r="C65" s="52">
        <v>13.1</v>
      </c>
      <c r="D65" s="52">
        <v>14.58</v>
      </c>
      <c r="E65" s="52">
        <v>9.1</v>
      </c>
      <c r="F65" s="52">
        <v>220</v>
      </c>
      <c r="G65" s="52">
        <v>2.65</v>
      </c>
      <c r="H65" s="52"/>
    </row>
    <row r="66" spans="1:8" s="44" customFormat="1" ht="12.75" customHeight="1">
      <c r="A66" s="56" t="s">
        <v>76</v>
      </c>
      <c r="B66" s="57">
        <v>63</v>
      </c>
      <c r="C66" s="57">
        <v>6.38</v>
      </c>
      <c r="D66" s="57">
        <v>3.96</v>
      </c>
      <c r="E66" s="57">
        <v>10.71</v>
      </c>
      <c r="F66" s="57">
        <v>114.2</v>
      </c>
      <c r="G66" s="63">
        <v>0.34</v>
      </c>
      <c r="H66" s="57">
        <v>742</v>
      </c>
    </row>
    <row r="67" spans="1:8" s="44" customFormat="1" ht="12.75" customHeight="1">
      <c r="A67" s="53" t="s">
        <v>139</v>
      </c>
      <c r="B67" s="52">
        <v>60</v>
      </c>
      <c r="C67" s="52">
        <v>6.79</v>
      </c>
      <c r="D67" s="52">
        <v>4.27</v>
      </c>
      <c r="E67" s="52">
        <v>6.3</v>
      </c>
      <c r="F67" s="52">
        <v>99.73</v>
      </c>
      <c r="G67" s="54">
        <v>0.29</v>
      </c>
      <c r="H67" s="52">
        <v>733</v>
      </c>
    </row>
    <row r="68" spans="1:8" s="44" customFormat="1" ht="12.75">
      <c r="A68" s="55" t="s">
        <v>140</v>
      </c>
      <c r="B68" s="52">
        <v>70</v>
      </c>
      <c r="C68" s="52">
        <v>19.3</v>
      </c>
      <c r="D68" s="52">
        <v>19.5</v>
      </c>
      <c r="E68" s="52">
        <v>0.7</v>
      </c>
      <c r="F68" s="52">
        <v>255.5</v>
      </c>
      <c r="G68" s="54">
        <v>0</v>
      </c>
      <c r="H68" s="52">
        <v>697</v>
      </c>
    </row>
    <row r="69" spans="1:8" s="44" customFormat="1" ht="12.75">
      <c r="A69" s="53" t="s">
        <v>141</v>
      </c>
      <c r="B69" s="52">
        <v>140</v>
      </c>
      <c r="C69" s="52">
        <v>12.5</v>
      </c>
      <c r="D69" s="52">
        <v>14.72</v>
      </c>
      <c r="E69" s="52">
        <v>22.99</v>
      </c>
      <c r="F69" s="52">
        <v>276.44</v>
      </c>
      <c r="G69" s="54">
        <v>0.98</v>
      </c>
      <c r="H69" s="52">
        <v>705</v>
      </c>
    </row>
    <row r="70" spans="1:8" s="44" customFormat="1" ht="12.75">
      <c r="A70" s="53" t="s">
        <v>142</v>
      </c>
      <c r="B70" s="52">
        <v>165</v>
      </c>
      <c r="C70" s="52">
        <v>15.4</v>
      </c>
      <c r="D70" s="52">
        <v>17.5</v>
      </c>
      <c r="E70" s="52">
        <v>23.8</v>
      </c>
      <c r="F70" s="52">
        <v>215.9</v>
      </c>
      <c r="G70" s="52">
        <v>1.03</v>
      </c>
      <c r="H70" s="52">
        <v>706</v>
      </c>
    </row>
    <row r="71" spans="1:8" s="44" customFormat="1" ht="12.75">
      <c r="A71" s="50" t="s">
        <v>143</v>
      </c>
      <c r="B71" s="52"/>
      <c r="C71" s="52"/>
      <c r="D71" s="52"/>
      <c r="E71" s="52"/>
      <c r="F71" s="52"/>
      <c r="G71" s="52"/>
      <c r="H71" s="52"/>
    </row>
    <row r="72" spans="1:8" s="44" customFormat="1" ht="12.75">
      <c r="A72" s="53" t="s">
        <v>144</v>
      </c>
      <c r="B72" s="52">
        <v>60</v>
      </c>
      <c r="C72" s="52">
        <v>7.37</v>
      </c>
      <c r="D72" s="52">
        <v>4.07</v>
      </c>
      <c r="E72" s="52">
        <v>2.34</v>
      </c>
      <c r="F72" s="52">
        <v>103.91</v>
      </c>
      <c r="G72" s="54">
        <v>1.11</v>
      </c>
      <c r="H72" s="52">
        <v>425</v>
      </c>
    </row>
    <row r="73" spans="1:8" s="44" customFormat="1" ht="12.75">
      <c r="A73" s="56" t="s">
        <v>145</v>
      </c>
      <c r="B73" s="57" t="s">
        <v>146</v>
      </c>
      <c r="C73" s="57">
        <v>11.4</v>
      </c>
      <c r="D73" s="57">
        <v>9.4</v>
      </c>
      <c r="E73" s="57">
        <v>1.7</v>
      </c>
      <c r="F73" s="57">
        <v>136.9</v>
      </c>
      <c r="G73" s="63">
        <v>1.98</v>
      </c>
      <c r="H73" s="52">
        <v>387</v>
      </c>
    </row>
    <row r="74" spans="1:8" s="44" customFormat="1" ht="12.75">
      <c r="A74" s="50" t="s">
        <v>147</v>
      </c>
      <c r="B74" s="52"/>
      <c r="C74" s="65"/>
      <c r="D74" s="65"/>
      <c r="E74" s="65"/>
      <c r="F74" s="65"/>
      <c r="G74" s="65"/>
      <c r="H74" s="52"/>
    </row>
    <row r="75" spans="1:8" s="44" customFormat="1" ht="12.75">
      <c r="A75" s="53" t="s">
        <v>148</v>
      </c>
      <c r="B75" s="52">
        <v>164</v>
      </c>
      <c r="C75" s="52">
        <v>12</v>
      </c>
      <c r="D75" s="52">
        <v>12.71</v>
      </c>
      <c r="E75" s="52">
        <v>19.54</v>
      </c>
      <c r="F75" s="52">
        <v>249.6</v>
      </c>
      <c r="G75" s="52">
        <v>7.07</v>
      </c>
      <c r="H75" s="52">
        <v>402</v>
      </c>
    </row>
    <row r="76" spans="1:8" s="44" customFormat="1" ht="12.75">
      <c r="A76" s="53" t="s">
        <v>149</v>
      </c>
      <c r="B76" s="52" t="s">
        <v>150</v>
      </c>
      <c r="C76" s="52">
        <v>10.9</v>
      </c>
      <c r="D76" s="52">
        <v>15.8</v>
      </c>
      <c r="E76" s="52">
        <v>2.4</v>
      </c>
      <c r="F76" s="52">
        <v>195.5</v>
      </c>
      <c r="G76" s="54">
        <v>0.27</v>
      </c>
      <c r="H76" s="52">
        <v>598</v>
      </c>
    </row>
    <row r="77" spans="1:8" s="44" customFormat="1" ht="12.75">
      <c r="A77" s="53" t="s">
        <v>151</v>
      </c>
      <c r="B77" s="52" t="s">
        <v>152</v>
      </c>
      <c r="C77" s="52">
        <v>5.96</v>
      </c>
      <c r="D77" s="52">
        <v>6.31</v>
      </c>
      <c r="E77" s="52">
        <v>13.24</v>
      </c>
      <c r="F77" s="52">
        <v>112.5</v>
      </c>
      <c r="G77" s="52">
        <v>0.1</v>
      </c>
      <c r="H77" s="52">
        <v>658</v>
      </c>
    </row>
    <row r="78" spans="1:8" s="44" customFormat="1" ht="12.75">
      <c r="A78" s="53" t="s">
        <v>153</v>
      </c>
      <c r="B78" s="52" t="s">
        <v>154</v>
      </c>
      <c r="C78" s="52">
        <v>13.4</v>
      </c>
      <c r="D78" s="52">
        <v>16.5</v>
      </c>
      <c r="E78" s="52">
        <v>10.1</v>
      </c>
      <c r="F78" s="52">
        <v>242.6</v>
      </c>
      <c r="G78" s="52">
        <v>0.98</v>
      </c>
      <c r="H78" s="52"/>
    </row>
    <row r="79" spans="1:8" s="44" customFormat="1" ht="12.75">
      <c r="A79" s="56" t="s">
        <v>155</v>
      </c>
      <c r="B79" s="52" t="s">
        <v>154</v>
      </c>
      <c r="C79" s="57">
        <v>12.9</v>
      </c>
      <c r="D79" s="57">
        <v>14.3</v>
      </c>
      <c r="E79" s="57">
        <v>11.4</v>
      </c>
      <c r="F79" s="57">
        <v>226.6</v>
      </c>
      <c r="G79" s="63">
        <v>2.48</v>
      </c>
      <c r="H79" s="52">
        <v>690</v>
      </c>
    </row>
    <row r="80" spans="1:8" s="44" customFormat="1" ht="12.75">
      <c r="A80" s="53" t="s">
        <v>156</v>
      </c>
      <c r="B80" s="52" t="s">
        <v>157</v>
      </c>
      <c r="C80" s="52">
        <v>5.44</v>
      </c>
      <c r="D80" s="52">
        <v>7.62</v>
      </c>
      <c r="E80" s="52">
        <v>1.89</v>
      </c>
      <c r="F80" s="52">
        <v>107.21</v>
      </c>
      <c r="G80" s="52">
        <v>0.26</v>
      </c>
      <c r="H80" s="52">
        <v>632</v>
      </c>
    </row>
    <row r="81" spans="1:8" s="44" customFormat="1" ht="12.75">
      <c r="A81" s="53" t="s">
        <v>158</v>
      </c>
      <c r="B81" s="52" t="s">
        <v>159</v>
      </c>
      <c r="C81" s="52">
        <v>12.6</v>
      </c>
      <c r="D81" s="52">
        <v>17.5</v>
      </c>
      <c r="E81" s="52">
        <v>19.8</v>
      </c>
      <c r="F81" s="52">
        <v>286.1</v>
      </c>
      <c r="G81" s="54">
        <v>1.48</v>
      </c>
      <c r="H81" s="52">
        <v>631</v>
      </c>
    </row>
    <row r="82" spans="1:8" s="44" customFormat="1" ht="12.75">
      <c r="A82" s="53" t="s">
        <v>160</v>
      </c>
      <c r="B82" s="52" t="s">
        <v>161</v>
      </c>
      <c r="C82" s="52">
        <v>8.89</v>
      </c>
      <c r="D82" s="52">
        <v>13.28</v>
      </c>
      <c r="E82" s="52">
        <v>25.37</v>
      </c>
      <c r="F82" s="52">
        <v>291.79</v>
      </c>
      <c r="G82" s="54">
        <v>0.65</v>
      </c>
      <c r="H82" s="52">
        <v>680</v>
      </c>
    </row>
    <row r="83" spans="1:8" s="44" customFormat="1" ht="12.75">
      <c r="A83" s="66" t="s">
        <v>162</v>
      </c>
      <c r="B83" s="1" t="s">
        <v>161</v>
      </c>
      <c r="C83" s="1">
        <v>15.3</v>
      </c>
      <c r="D83" s="1">
        <v>17.3</v>
      </c>
      <c r="E83" s="1">
        <v>2.3</v>
      </c>
      <c r="F83" s="1">
        <v>296.4</v>
      </c>
      <c r="G83" s="24">
        <v>1.07</v>
      </c>
      <c r="H83" s="1">
        <v>681</v>
      </c>
    </row>
    <row r="84" spans="1:8" s="44" customFormat="1" ht="12.75">
      <c r="A84" s="53" t="s">
        <v>163</v>
      </c>
      <c r="B84" s="52" t="s">
        <v>161</v>
      </c>
      <c r="C84" s="52">
        <v>13.6</v>
      </c>
      <c r="D84" s="52">
        <v>19.8</v>
      </c>
      <c r="E84" s="52">
        <v>18.1</v>
      </c>
      <c r="F84" s="52">
        <v>304.8</v>
      </c>
      <c r="G84" s="54">
        <v>1.44</v>
      </c>
      <c r="H84" s="52">
        <v>218</v>
      </c>
    </row>
    <row r="85" spans="1:8" s="44" customFormat="1" ht="12.75">
      <c r="A85" s="56" t="s">
        <v>164</v>
      </c>
      <c r="B85" s="57">
        <v>63</v>
      </c>
      <c r="C85" s="57">
        <v>5.64</v>
      </c>
      <c r="D85" s="57">
        <v>4.89</v>
      </c>
      <c r="E85" s="57">
        <v>1.72</v>
      </c>
      <c r="F85" s="57">
        <v>101.25</v>
      </c>
      <c r="G85" s="63">
        <v>0.68</v>
      </c>
      <c r="H85" s="52">
        <v>664</v>
      </c>
    </row>
    <row r="86" spans="1:8" s="44" customFormat="1" ht="25.5">
      <c r="A86" s="55" t="s">
        <v>165</v>
      </c>
      <c r="B86" s="52">
        <v>155</v>
      </c>
      <c r="C86" s="52">
        <v>11.4</v>
      </c>
      <c r="D86" s="52">
        <v>12.9</v>
      </c>
      <c r="E86" s="52">
        <v>8.7</v>
      </c>
      <c r="F86" s="52">
        <v>196.4</v>
      </c>
      <c r="G86" s="54">
        <v>0.94</v>
      </c>
      <c r="H86" s="52"/>
    </row>
    <row r="87" spans="1:8" s="44" customFormat="1" ht="12.75">
      <c r="A87" s="53" t="s">
        <v>166</v>
      </c>
      <c r="B87" s="52">
        <v>165</v>
      </c>
      <c r="C87" s="52">
        <v>6.78</v>
      </c>
      <c r="D87" s="52">
        <v>9.44</v>
      </c>
      <c r="E87" s="52">
        <v>25.8</v>
      </c>
      <c r="F87" s="52">
        <v>224.2</v>
      </c>
      <c r="G87" s="52">
        <v>2.14</v>
      </c>
      <c r="H87" s="52">
        <v>685</v>
      </c>
    </row>
    <row r="88" spans="1:10" s="44" customFormat="1" ht="12.75">
      <c r="A88" s="53" t="s">
        <v>167</v>
      </c>
      <c r="B88" s="52">
        <v>65</v>
      </c>
      <c r="C88" s="52">
        <v>13.2</v>
      </c>
      <c r="D88" s="52">
        <v>14.9</v>
      </c>
      <c r="E88" s="52">
        <v>4.4</v>
      </c>
      <c r="F88" s="52">
        <v>204.6</v>
      </c>
      <c r="G88" s="52">
        <v>0.28</v>
      </c>
      <c r="H88" s="52">
        <v>673</v>
      </c>
      <c r="J88" s="44" t="s">
        <v>88</v>
      </c>
    </row>
    <row r="89" spans="1:8" s="44" customFormat="1" ht="12.75" customHeight="1">
      <c r="A89" s="53" t="s">
        <v>168</v>
      </c>
      <c r="B89" s="52" t="s">
        <v>152</v>
      </c>
      <c r="C89" s="52">
        <v>5.85</v>
      </c>
      <c r="D89" s="52">
        <v>7.87</v>
      </c>
      <c r="E89" s="52">
        <v>3.24</v>
      </c>
      <c r="F89" s="52">
        <v>130.57</v>
      </c>
      <c r="G89" s="54">
        <v>0.3</v>
      </c>
      <c r="H89" s="52">
        <v>658</v>
      </c>
    </row>
    <row r="90" spans="1:8" s="44" customFormat="1" ht="12.75" customHeight="1">
      <c r="A90" s="53" t="s">
        <v>169</v>
      </c>
      <c r="B90" s="52" t="s">
        <v>170</v>
      </c>
      <c r="C90" s="52">
        <v>10.5</v>
      </c>
      <c r="D90" s="52">
        <v>12.9</v>
      </c>
      <c r="E90" s="52">
        <v>1.7</v>
      </c>
      <c r="F90" s="52">
        <v>165</v>
      </c>
      <c r="G90" s="54">
        <v>0.35</v>
      </c>
      <c r="H90" s="52">
        <v>627</v>
      </c>
    </row>
    <row r="91" spans="1:8" s="44" customFormat="1" ht="12.75" customHeight="1">
      <c r="A91" s="56" t="s">
        <v>171</v>
      </c>
      <c r="B91" s="57" t="s">
        <v>172</v>
      </c>
      <c r="C91" s="57">
        <v>8.4</v>
      </c>
      <c r="D91" s="57">
        <v>9.23</v>
      </c>
      <c r="E91" s="57">
        <v>14.09</v>
      </c>
      <c r="F91" s="57">
        <v>204.73</v>
      </c>
      <c r="G91" s="63">
        <v>1.83</v>
      </c>
      <c r="H91" s="52">
        <v>689</v>
      </c>
    </row>
    <row r="92" spans="1:8" s="44" customFormat="1" ht="12.75">
      <c r="A92" s="53" t="s">
        <v>173</v>
      </c>
      <c r="B92" s="52">
        <v>138</v>
      </c>
      <c r="C92" s="52">
        <v>12.64</v>
      </c>
      <c r="D92" s="52">
        <v>17.3</v>
      </c>
      <c r="E92" s="52">
        <v>23</v>
      </c>
      <c r="F92" s="52">
        <v>300.4</v>
      </c>
      <c r="G92" s="54">
        <v>1.03</v>
      </c>
      <c r="H92" s="52">
        <v>403</v>
      </c>
    </row>
    <row r="93" spans="1:8" s="44" customFormat="1" ht="12.75">
      <c r="A93" s="56" t="s">
        <v>174</v>
      </c>
      <c r="B93" s="57">
        <v>65</v>
      </c>
      <c r="C93" s="57">
        <v>11.08</v>
      </c>
      <c r="D93" s="57">
        <v>14.09</v>
      </c>
      <c r="E93" s="57">
        <v>6.98</v>
      </c>
      <c r="F93" s="57">
        <v>198.98</v>
      </c>
      <c r="G93" s="57">
        <v>0</v>
      </c>
      <c r="H93" s="52">
        <v>168</v>
      </c>
    </row>
    <row r="94" spans="1:8" s="44" customFormat="1" ht="12.75">
      <c r="A94" s="53" t="s">
        <v>174</v>
      </c>
      <c r="B94" s="52">
        <v>170</v>
      </c>
      <c r="C94" s="52">
        <v>15.34</v>
      </c>
      <c r="D94" s="52">
        <v>18.58</v>
      </c>
      <c r="E94" s="52">
        <v>18.17</v>
      </c>
      <c r="F94" s="52">
        <v>302.94</v>
      </c>
      <c r="G94" s="52">
        <v>0</v>
      </c>
      <c r="H94" s="52">
        <v>165</v>
      </c>
    </row>
    <row r="95" spans="1:8" s="44" customFormat="1" ht="12.75">
      <c r="A95" s="53" t="s">
        <v>175</v>
      </c>
      <c r="B95" s="52">
        <v>65</v>
      </c>
      <c r="C95" s="52">
        <v>10.17</v>
      </c>
      <c r="D95" s="52">
        <v>10.19</v>
      </c>
      <c r="E95" s="52">
        <v>6.17</v>
      </c>
      <c r="F95" s="52">
        <v>164.16</v>
      </c>
      <c r="G95" s="54">
        <v>0.45</v>
      </c>
      <c r="H95" s="52">
        <v>666</v>
      </c>
    </row>
    <row r="96" spans="1:8" s="44" customFormat="1" ht="12.75">
      <c r="A96" s="53" t="s">
        <v>176</v>
      </c>
      <c r="B96" s="52">
        <v>175</v>
      </c>
      <c r="C96" s="52">
        <v>18.38</v>
      </c>
      <c r="D96" s="52">
        <v>16.69</v>
      </c>
      <c r="E96" s="52">
        <v>12.11</v>
      </c>
      <c r="F96" s="52">
        <v>271.78</v>
      </c>
      <c r="G96" s="54">
        <v>1.16</v>
      </c>
      <c r="H96" s="52">
        <v>390</v>
      </c>
    </row>
    <row r="97" spans="1:8" s="44" customFormat="1" ht="12.75">
      <c r="A97" s="56" t="s">
        <v>177</v>
      </c>
      <c r="B97" s="57">
        <v>65</v>
      </c>
      <c r="C97" s="57">
        <v>4.42</v>
      </c>
      <c r="D97" s="57">
        <v>5.23</v>
      </c>
      <c r="E97" s="57">
        <v>10</v>
      </c>
      <c r="F97" s="57">
        <v>111.46</v>
      </c>
      <c r="G97" s="57">
        <v>0</v>
      </c>
      <c r="H97" s="52">
        <v>275</v>
      </c>
    </row>
    <row r="98" spans="1:8" s="44" customFormat="1" ht="12.75">
      <c r="A98" s="53" t="s">
        <v>178</v>
      </c>
      <c r="B98" s="52">
        <v>65</v>
      </c>
      <c r="C98" s="52">
        <v>14.5</v>
      </c>
      <c r="D98" s="52">
        <v>13.9</v>
      </c>
      <c r="E98" s="52">
        <v>4.4</v>
      </c>
      <c r="F98" s="52">
        <v>201</v>
      </c>
      <c r="G98" s="52">
        <v>0.08</v>
      </c>
      <c r="H98" s="52">
        <v>740</v>
      </c>
    </row>
    <row r="99" spans="1:8" s="44" customFormat="1" ht="12.75">
      <c r="A99" s="53" t="s">
        <v>179</v>
      </c>
      <c r="B99" s="52" t="s">
        <v>180</v>
      </c>
      <c r="C99" s="52">
        <v>11.4</v>
      </c>
      <c r="D99" s="52">
        <v>14.2</v>
      </c>
      <c r="E99" s="52">
        <v>8.1</v>
      </c>
      <c r="F99" s="52">
        <v>206</v>
      </c>
      <c r="G99" s="54">
        <v>0.94</v>
      </c>
      <c r="H99" s="52">
        <v>668</v>
      </c>
    </row>
    <row r="100" spans="1:8" s="44" customFormat="1" ht="12.75">
      <c r="A100" s="53" t="s">
        <v>181</v>
      </c>
      <c r="B100" s="52" t="s">
        <v>182</v>
      </c>
      <c r="C100" s="52">
        <v>11.8</v>
      </c>
      <c r="D100" s="52">
        <v>14</v>
      </c>
      <c r="E100" s="52">
        <v>4.4</v>
      </c>
      <c r="F100" s="52">
        <v>207.7</v>
      </c>
      <c r="G100" s="52">
        <v>0.12</v>
      </c>
      <c r="H100" s="52">
        <v>670</v>
      </c>
    </row>
    <row r="101" spans="1:8" s="44" customFormat="1" ht="12.75">
      <c r="A101" s="53" t="s">
        <v>183</v>
      </c>
      <c r="B101" s="52" t="s">
        <v>152</v>
      </c>
      <c r="C101" s="52">
        <v>11.1</v>
      </c>
      <c r="D101" s="52">
        <v>13.4</v>
      </c>
      <c r="E101" s="52">
        <v>4.2</v>
      </c>
      <c r="F101" s="52">
        <v>181.9</v>
      </c>
      <c r="G101" s="52">
        <v>0.94</v>
      </c>
      <c r="H101" s="52">
        <v>657</v>
      </c>
    </row>
    <row r="102" spans="1:8" s="44" customFormat="1" ht="18">
      <c r="A102" s="51" t="s">
        <v>184</v>
      </c>
      <c r="B102" s="52"/>
      <c r="C102" s="65"/>
      <c r="D102" s="65"/>
      <c r="E102" s="65"/>
      <c r="F102" s="65"/>
      <c r="G102" s="67"/>
      <c r="H102" s="52"/>
    </row>
    <row r="103" spans="1:10" s="44" customFormat="1" ht="13.5" customHeight="1">
      <c r="A103" s="64" t="s">
        <v>185</v>
      </c>
      <c r="B103" s="1">
        <v>150</v>
      </c>
      <c r="C103" s="1">
        <v>0.09</v>
      </c>
      <c r="D103" s="1">
        <v>0</v>
      </c>
      <c r="E103" s="1">
        <v>9.03</v>
      </c>
      <c r="F103" s="1">
        <v>36.48</v>
      </c>
      <c r="G103" s="1">
        <v>0.56</v>
      </c>
      <c r="H103" s="1">
        <v>209</v>
      </c>
      <c r="J103" s="44" t="s">
        <v>88</v>
      </c>
    </row>
    <row r="104" spans="1:8" s="44" customFormat="1" ht="12.75">
      <c r="A104" s="53" t="s">
        <v>186</v>
      </c>
      <c r="B104" s="52">
        <v>150</v>
      </c>
      <c r="C104" s="52">
        <v>2.83</v>
      </c>
      <c r="D104" s="52">
        <v>2.93</v>
      </c>
      <c r="E104" s="52">
        <v>19.46</v>
      </c>
      <c r="F104" s="52">
        <v>115.44</v>
      </c>
      <c r="G104" s="54">
        <v>0.38</v>
      </c>
      <c r="H104" s="52">
        <v>200</v>
      </c>
    </row>
    <row r="105" spans="1:8" s="44" customFormat="1" ht="12.75">
      <c r="A105" s="53" t="s">
        <v>369</v>
      </c>
      <c r="B105" s="52">
        <v>150</v>
      </c>
      <c r="C105" s="52"/>
      <c r="D105" s="52"/>
      <c r="E105" s="52"/>
      <c r="F105" s="52"/>
      <c r="G105" s="54"/>
      <c r="H105" s="52"/>
    </row>
    <row r="106" spans="1:8" s="44" customFormat="1" ht="12.75">
      <c r="A106" s="53" t="s">
        <v>370</v>
      </c>
      <c r="B106" s="52">
        <v>150</v>
      </c>
      <c r="C106" s="52">
        <v>2.84</v>
      </c>
      <c r="D106" s="52">
        <v>2.93</v>
      </c>
      <c r="E106" s="52">
        <v>19.53</v>
      </c>
      <c r="F106" s="52">
        <v>115.63</v>
      </c>
      <c r="G106" s="54">
        <v>0</v>
      </c>
      <c r="H106" s="52">
        <v>201</v>
      </c>
    </row>
    <row r="107" spans="1:8" s="44" customFormat="1" ht="12.75">
      <c r="A107" s="56" t="s">
        <v>187</v>
      </c>
      <c r="B107" s="57">
        <v>150</v>
      </c>
      <c r="C107" s="57"/>
      <c r="D107" s="57"/>
      <c r="E107" s="57"/>
      <c r="F107" s="57"/>
      <c r="G107" s="63"/>
      <c r="H107" s="57"/>
    </row>
    <row r="108" spans="1:8" s="44" customFormat="1" ht="12.75">
      <c r="A108" s="53" t="s">
        <v>188</v>
      </c>
      <c r="B108" s="52">
        <v>150</v>
      </c>
      <c r="C108" s="52"/>
      <c r="D108" s="52"/>
      <c r="E108" s="52"/>
      <c r="F108" s="52"/>
      <c r="G108" s="54"/>
      <c r="H108" s="52"/>
    </row>
    <row r="109" spans="1:8" s="44" customFormat="1" ht="12.75">
      <c r="A109" s="53" t="s">
        <v>189</v>
      </c>
      <c r="B109" s="52">
        <v>150</v>
      </c>
      <c r="C109" s="52"/>
      <c r="D109" s="52"/>
      <c r="E109" s="52"/>
      <c r="F109" s="52"/>
      <c r="G109" s="54"/>
      <c r="H109" s="52"/>
    </row>
    <row r="110" spans="1:8" s="44" customFormat="1" ht="12.75">
      <c r="A110" s="53" t="s">
        <v>190</v>
      </c>
      <c r="B110" s="52">
        <v>150</v>
      </c>
      <c r="C110" s="52"/>
      <c r="D110" s="52"/>
      <c r="E110" s="52"/>
      <c r="F110" s="52"/>
      <c r="G110" s="52"/>
      <c r="H110" s="52"/>
    </row>
    <row r="111" spans="1:10" s="44" customFormat="1" ht="12.75">
      <c r="A111" s="53" t="s">
        <v>191</v>
      </c>
      <c r="B111" s="52">
        <v>150</v>
      </c>
      <c r="C111" s="52"/>
      <c r="D111" s="52"/>
      <c r="E111" s="52"/>
      <c r="F111" s="52"/>
      <c r="G111" s="54"/>
      <c r="H111" s="52"/>
      <c r="J111" s="44" t="s">
        <v>88</v>
      </c>
    </row>
    <row r="112" spans="1:8" s="44" customFormat="1" ht="12.75">
      <c r="A112" s="53" t="s">
        <v>192</v>
      </c>
      <c r="B112" s="52">
        <v>150</v>
      </c>
      <c r="C112" s="52"/>
      <c r="D112" s="52"/>
      <c r="E112" s="52"/>
      <c r="F112" s="52"/>
      <c r="G112" s="54"/>
      <c r="H112" s="52"/>
    </row>
    <row r="113" spans="1:8" s="44" customFormat="1" ht="12.75">
      <c r="A113" s="56" t="s">
        <v>193</v>
      </c>
      <c r="B113" s="57">
        <v>150</v>
      </c>
      <c r="C113" s="57"/>
      <c r="D113" s="57"/>
      <c r="E113" s="57"/>
      <c r="F113" s="57"/>
      <c r="G113" s="57"/>
      <c r="H113" s="52"/>
    </row>
    <row r="114" spans="1:8" s="44" customFormat="1" ht="12.75" customHeight="1">
      <c r="A114" s="55" t="s">
        <v>194</v>
      </c>
      <c r="B114" s="52">
        <v>150</v>
      </c>
      <c r="C114" s="52"/>
      <c r="D114" s="52"/>
      <c r="E114" s="52"/>
      <c r="F114" s="52"/>
      <c r="G114" s="54"/>
      <c r="H114" s="52"/>
    </row>
    <row r="115" spans="1:8" s="44" customFormat="1" ht="12.75" customHeight="1">
      <c r="A115" s="66" t="s">
        <v>195</v>
      </c>
      <c r="B115" s="68">
        <v>150</v>
      </c>
      <c r="C115" s="69"/>
      <c r="D115" s="69"/>
      <c r="E115" s="69"/>
      <c r="F115" s="69"/>
      <c r="G115" s="69"/>
      <c r="H115" s="68"/>
    </row>
    <row r="116" spans="1:8" s="44" customFormat="1" ht="12.75" customHeight="1">
      <c r="A116" s="56" t="s">
        <v>196</v>
      </c>
      <c r="B116" s="57">
        <v>150</v>
      </c>
      <c r="C116" s="57"/>
      <c r="D116" s="57"/>
      <c r="E116" s="57"/>
      <c r="F116" s="57"/>
      <c r="G116" s="57"/>
      <c r="H116" s="57"/>
    </row>
    <row r="117" spans="1:8" s="44" customFormat="1" ht="12.75">
      <c r="A117" s="53" t="s">
        <v>197</v>
      </c>
      <c r="B117" s="52">
        <v>150</v>
      </c>
      <c r="C117" s="52"/>
      <c r="D117" s="52"/>
      <c r="E117" s="52"/>
      <c r="F117" s="52"/>
      <c r="G117" s="52"/>
      <c r="H117" s="52"/>
    </row>
    <row r="118" spans="1:8" s="44" customFormat="1" ht="12.75">
      <c r="A118" s="53" t="s">
        <v>198</v>
      </c>
      <c r="B118" s="52">
        <v>150</v>
      </c>
      <c r="C118" s="52"/>
      <c r="D118" s="52"/>
      <c r="E118" s="52"/>
      <c r="F118" s="52"/>
      <c r="G118" s="54"/>
      <c r="H118" s="52"/>
    </row>
    <row r="119" spans="1:8" s="44" customFormat="1" ht="12.75">
      <c r="A119" s="56" t="s">
        <v>199</v>
      </c>
      <c r="B119" s="57">
        <v>150</v>
      </c>
      <c r="C119" s="57"/>
      <c r="D119" s="57"/>
      <c r="E119" s="57"/>
      <c r="F119" s="57"/>
      <c r="G119" s="63"/>
      <c r="H119" s="52"/>
    </row>
    <row r="120" spans="1:10" s="44" customFormat="1" ht="12.75">
      <c r="A120" s="44" t="s">
        <v>200</v>
      </c>
      <c r="B120" s="57">
        <v>150</v>
      </c>
      <c r="C120" s="57"/>
      <c r="D120" s="57"/>
      <c r="E120" s="57"/>
      <c r="F120" s="57"/>
      <c r="G120" s="57"/>
      <c r="H120" s="52"/>
      <c r="J120" s="44" t="s">
        <v>88</v>
      </c>
    </row>
    <row r="121" spans="1:8" s="44" customFormat="1" ht="12.75">
      <c r="A121" s="66" t="s">
        <v>201</v>
      </c>
      <c r="B121" s="68">
        <v>150</v>
      </c>
      <c r="C121" s="69"/>
      <c r="D121" s="69"/>
      <c r="E121" s="69"/>
      <c r="F121" s="69"/>
      <c r="G121" s="69"/>
      <c r="H121" s="68"/>
    </row>
    <row r="122" spans="1:11" s="44" customFormat="1" ht="12.75">
      <c r="A122" s="53" t="s">
        <v>202</v>
      </c>
      <c r="B122" s="52">
        <v>150</v>
      </c>
      <c r="C122" s="52"/>
      <c r="D122" s="52"/>
      <c r="E122" s="52"/>
      <c r="F122" s="52"/>
      <c r="G122" s="54"/>
      <c r="H122" s="52"/>
      <c r="K122" s="44" t="s">
        <v>88</v>
      </c>
    </row>
    <row r="123" spans="1:8" s="44" customFormat="1" ht="12.75">
      <c r="A123" s="53" t="s">
        <v>203</v>
      </c>
      <c r="B123" s="52">
        <v>150</v>
      </c>
      <c r="C123" s="52"/>
      <c r="D123" s="52"/>
      <c r="E123" s="52"/>
      <c r="F123" s="52"/>
      <c r="G123" s="52"/>
      <c r="H123" s="52"/>
    </row>
    <row r="124" spans="1:9" s="44" customFormat="1" ht="12.75">
      <c r="A124" s="53" t="s">
        <v>372</v>
      </c>
      <c r="B124" s="52">
        <v>150</v>
      </c>
      <c r="C124" s="52">
        <v>0.08</v>
      </c>
      <c r="D124" s="52">
        <v>0</v>
      </c>
      <c r="E124" s="52">
        <v>15.08</v>
      </c>
      <c r="F124" s="52">
        <v>63.52</v>
      </c>
      <c r="G124" s="54">
        <v>0.97</v>
      </c>
      <c r="H124" s="52">
        <v>206</v>
      </c>
      <c r="I124" s="44" t="s">
        <v>88</v>
      </c>
    </row>
    <row r="125" spans="1:10" s="44" customFormat="1" ht="12.75">
      <c r="A125" s="53" t="s">
        <v>204</v>
      </c>
      <c r="B125" s="52">
        <v>150</v>
      </c>
      <c r="C125" s="52"/>
      <c r="D125" s="52"/>
      <c r="E125" s="52"/>
      <c r="F125" s="52"/>
      <c r="G125" s="54"/>
      <c r="H125" s="52"/>
      <c r="J125" s="44" t="s">
        <v>88</v>
      </c>
    </row>
    <row r="126" spans="1:8" s="44" customFormat="1" ht="12.75">
      <c r="A126" s="53" t="s">
        <v>205</v>
      </c>
      <c r="B126" s="52">
        <v>150</v>
      </c>
      <c r="C126" s="52">
        <v>1.51</v>
      </c>
      <c r="D126" s="52">
        <v>1.79</v>
      </c>
      <c r="E126" s="52">
        <v>19.24</v>
      </c>
      <c r="F126" s="52">
        <v>98.9</v>
      </c>
      <c r="G126" s="52">
        <v>0</v>
      </c>
      <c r="H126" s="52">
        <v>203</v>
      </c>
    </row>
    <row r="127" spans="1:8" s="44" customFormat="1" ht="12.75">
      <c r="A127" s="53" t="s">
        <v>371</v>
      </c>
      <c r="B127" s="52">
        <v>150</v>
      </c>
      <c r="C127" s="52">
        <v>2.09</v>
      </c>
      <c r="D127" s="52">
        <v>2.39</v>
      </c>
      <c r="E127" s="52">
        <v>14.79</v>
      </c>
      <c r="F127" s="52">
        <v>89.2</v>
      </c>
      <c r="G127" s="54">
        <v>0.38</v>
      </c>
      <c r="H127" s="52">
        <v>204</v>
      </c>
    </row>
    <row r="128" spans="1:8" s="44" customFormat="1" ht="12.75">
      <c r="A128" s="53" t="s">
        <v>206</v>
      </c>
      <c r="B128" s="52">
        <v>150</v>
      </c>
      <c r="C128" s="52">
        <v>4.19</v>
      </c>
      <c r="D128" s="52">
        <v>4.79</v>
      </c>
      <c r="E128" s="52">
        <v>7.04</v>
      </c>
      <c r="F128" s="52">
        <v>87.98</v>
      </c>
      <c r="G128" s="54">
        <v>0.75</v>
      </c>
      <c r="H128" s="52">
        <v>205</v>
      </c>
    </row>
    <row r="129" spans="1:8" s="44" customFormat="1" ht="12.75">
      <c r="A129" s="53" t="s">
        <v>207</v>
      </c>
      <c r="B129" s="52">
        <v>150</v>
      </c>
      <c r="C129" s="52">
        <v>0.09</v>
      </c>
      <c r="D129" s="52">
        <v>0</v>
      </c>
      <c r="E129" s="52">
        <v>9.03</v>
      </c>
      <c r="F129" s="52">
        <v>36.48</v>
      </c>
      <c r="G129" s="54">
        <v>0.56</v>
      </c>
      <c r="H129" s="52">
        <v>209</v>
      </c>
    </row>
    <row r="130" spans="1:8" s="44" customFormat="1" ht="12.75">
      <c r="A130" s="53" t="s">
        <v>208</v>
      </c>
      <c r="B130" s="52">
        <v>150</v>
      </c>
      <c r="C130" s="52">
        <v>0.05</v>
      </c>
      <c r="D130" s="52">
        <v>0.01</v>
      </c>
      <c r="E130" s="52">
        <v>11.48</v>
      </c>
      <c r="F130" s="52">
        <v>46.22</v>
      </c>
      <c r="G130" s="54">
        <v>3.15</v>
      </c>
      <c r="H130" s="52">
        <v>207</v>
      </c>
    </row>
    <row r="131" spans="1:8" s="44" customFormat="1" ht="12.75">
      <c r="A131" s="56" t="s">
        <v>209</v>
      </c>
      <c r="B131" s="57">
        <v>150</v>
      </c>
      <c r="C131" s="57">
        <v>0.05</v>
      </c>
      <c r="D131" s="57">
        <v>0.01</v>
      </c>
      <c r="E131" s="57">
        <v>11.98</v>
      </c>
      <c r="F131" s="57">
        <v>46.22</v>
      </c>
      <c r="G131" s="63">
        <v>0.2</v>
      </c>
      <c r="H131" s="52">
        <v>208</v>
      </c>
    </row>
    <row r="132" spans="1:8" s="44" customFormat="1" ht="12.75">
      <c r="A132" s="56" t="s">
        <v>210</v>
      </c>
      <c r="B132" s="57">
        <v>150</v>
      </c>
      <c r="C132" s="57">
        <v>0.09</v>
      </c>
      <c r="D132" s="57">
        <v>0</v>
      </c>
      <c r="E132" s="57">
        <v>9.03</v>
      </c>
      <c r="F132" s="57">
        <v>36.48</v>
      </c>
      <c r="G132" s="63">
        <v>0.56</v>
      </c>
      <c r="H132" s="52">
        <v>209</v>
      </c>
    </row>
    <row r="133" spans="1:8" s="44" customFormat="1" ht="12.75">
      <c r="A133" s="53" t="s">
        <v>211</v>
      </c>
      <c r="B133" s="52">
        <v>150</v>
      </c>
      <c r="C133" s="52"/>
      <c r="D133" s="52"/>
      <c r="E133" s="52"/>
      <c r="F133" s="52"/>
      <c r="G133" s="52"/>
      <c r="H133" s="52"/>
    </row>
    <row r="134" spans="1:8" s="44" customFormat="1" ht="12.75">
      <c r="A134" s="53"/>
      <c r="B134" s="52"/>
      <c r="C134" s="52"/>
      <c r="D134" s="52"/>
      <c r="E134" s="52"/>
      <c r="F134" s="52"/>
      <c r="G134" s="54"/>
      <c r="H134" s="52"/>
    </row>
    <row r="135" spans="1:8" s="44" customFormat="1" ht="3" customHeight="1">
      <c r="A135" s="70"/>
      <c r="B135" s="52"/>
      <c r="C135" s="65"/>
      <c r="D135" s="65"/>
      <c r="E135" s="65"/>
      <c r="F135" s="65"/>
      <c r="G135" s="67"/>
      <c r="H135" s="52"/>
    </row>
    <row r="136" spans="1:8" s="44" customFormat="1" ht="20.25" customHeight="1">
      <c r="A136" s="71" t="s">
        <v>212</v>
      </c>
      <c r="B136" s="52"/>
      <c r="C136" s="65" t="s">
        <v>4</v>
      </c>
      <c r="D136" s="65" t="s">
        <v>5</v>
      </c>
      <c r="E136" s="65" t="s">
        <v>6</v>
      </c>
      <c r="F136" s="555" t="s">
        <v>3</v>
      </c>
      <c r="G136" s="559" t="s">
        <v>29</v>
      </c>
      <c r="H136" s="560" t="s">
        <v>1</v>
      </c>
    </row>
    <row r="137" spans="1:8" s="44" customFormat="1" ht="12.75" customHeight="1">
      <c r="A137" s="53"/>
      <c r="B137" s="52"/>
      <c r="C137" s="52"/>
      <c r="D137" s="52"/>
      <c r="E137" s="52"/>
      <c r="F137" s="555"/>
      <c r="G137" s="559"/>
      <c r="H137" s="560"/>
    </row>
    <row r="138" spans="1:10" s="44" customFormat="1" ht="12.75">
      <c r="A138" s="53" t="s">
        <v>213</v>
      </c>
      <c r="B138" s="52">
        <v>127</v>
      </c>
      <c r="C138" s="52">
        <v>6.67</v>
      </c>
      <c r="D138" s="52">
        <v>10.7</v>
      </c>
      <c r="E138" s="52">
        <v>38.12</v>
      </c>
      <c r="F138" s="52">
        <v>277.71</v>
      </c>
      <c r="G138" s="52">
        <v>3.29</v>
      </c>
      <c r="H138" s="52">
        <v>1079</v>
      </c>
      <c r="J138" s="44" t="s">
        <v>88</v>
      </c>
    </row>
    <row r="139" spans="1:8" s="44" customFormat="1" ht="12.75">
      <c r="A139" s="53" t="s">
        <v>214</v>
      </c>
      <c r="B139" s="52">
        <v>125</v>
      </c>
      <c r="C139" s="52">
        <v>6.5</v>
      </c>
      <c r="D139" s="52">
        <v>10.5</v>
      </c>
      <c r="E139" s="52">
        <v>30.05</v>
      </c>
      <c r="F139" s="52">
        <v>243.51</v>
      </c>
      <c r="G139" s="54">
        <v>5.37</v>
      </c>
      <c r="H139" s="52">
        <v>1079</v>
      </c>
    </row>
    <row r="140" spans="1:8" s="44" customFormat="1" ht="12.75">
      <c r="A140" s="56" t="s">
        <v>215</v>
      </c>
      <c r="B140" s="52">
        <v>150</v>
      </c>
      <c r="C140" s="57">
        <v>2.4</v>
      </c>
      <c r="D140" s="57">
        <v>6.3</v>
      </c>
      <c r="E140" s="57">
        <v>14.6</v>
      </c>
      <c r="F140" s="57">
        <v>121.1</v>
      </c>
      <c r="G140" s="63">
        <v>3.53</v>
      </c>
      <c r="H140" s="52">
        <v>341</v>
      </c>
    </row>
    <row r="141" spans="1:8" s="44" customFormat="1" ht="12.75">
      <c r="A141" s="53" t="s">
        <v>216</v>
      </c>
      <c r="B141" s="52">
        <v>40</v>
      </c>
      <c r="C141" s="52">
        <v>1.25</v>
      </c>
      <c r="D141" s="52">
        <v>0.89</v>
      </c>
      <c r="E141" s="52">
        <v>2.53</v>
      </c>
      <c r="F141" s="52">
        <v>23.08</v>
      </c>
      <c r="G141" s="54">
        <v>2.072</v>
      </c>
      <c r="H141" s="52">
        <v>207</v>
      </c>
    </row>
    <row r="142" spans="1:8" s="44" customFormat="1" ht="12.75">
      <c r="A142" s="53" t="s">
        <v>17</v>
      </c>
      <c r="B142" s="52">
        <v>40</v>
      </c>
      <c r="C142" s="52">
        <v>1</v>
      </c>
      <c r="D142" s="52">
        <v>4</v>
      </c>
      <c r="E142" s="52">
        <v>8.2</v>
      </c>
      <c r="F142" s="52">
        <v>58.6</v>
      </c>
      <c r="G142" s="52">
        <v>3.8</v>
      </c>
      <c r="H142" s="52">
        <v>131</v>
      </c>
    </row>
    <row r="143" spans="1:8" s="44" customFormat="1" ht="12.75">
      <c r="A143" s="53" t="s">
        <v>217</v>
      </c>
      <c r="B143" s="52">
        <v>150</v>
      </c>
      <c r="C143" s="52">
        <v>3.85</v>
      </c>
      <c r="D143" s="52">
        <v>6.87</v>
      </c>
      <c r="E143" s="52">
        <v>24.03</v>
      </c>
      <c r="F143" s="52">
        <v>172.29</v>
      </c>
      <c r="G143" s="52">
        <v>3.6</v>
      </c>
      <c r="H143" s="52">
        <v>217</v>
      </c>
    </row>
    <row r="144" spans="1:8" s="44" customFormat="1" ht="12.75">
      <c r="A144" s="53" t="s">
        <v>218</v>
      </c>
      <c r="B144" s="52">
        <v>150</v>
      </c>
      <c r="C144" s="52">
        <v>4.82</v>
      </c>
      <c r="D144" s="52">
        <v>8.62</v>
      </c>
      <c r="E144" s="52">
        <v>24.39</v>
      </c>
      <c r="F144" s="52">
        <v>186.22</v>
      </c>
      <c r="G144" s="54">
        <v>3.4</v>
      </c>
      <c r="H144" s="52">
        <v>219</v>
      </c>
    </row>
    <row r="145" spans="1:8" s="44" customFormat="1" ht="12.75">
      <c r="A145" s="56" t="s">
        <v>219</v>
      </c>
      <c r="B145" s="52">
        <v>150</v>
      </c>
      <c r="C145" s="57">
        <v>6.27</v>
      </c>
      <c r="D145" s="57">
        <v>13.11</v>
      </c>
      <c r="E145" s="57">
        <v>23.6</v>
      </c>
      <c r="F145" s="57">
        <v>236.92</v>
      </c>
      <c r="G145" s="63">
        <v>7.8</v>
      </c>
      <c r="H145" s="52">
        <v>208</v>
      </c>
    </row>
    <row r="146" spans="1:8" s="44" customFormat="1" ht="12.75">
      <c r="A146" s="53" t="s">
        <v>220</v>
      </c>
      <c r="B146" s="52">
        <v>60</v>
      </c>
      <c r="C146" s="52">
        <v>0.67</v>
      </c>
      <c r="D146" s="52">
        <v>2.8</v>
      </c>
      <c r="E146" s="52">
        <v>3.08</v>
      </c>
      <c r="F146" s="52">
        <v>41.27</v>
      </c>
      <c r="G146" s="54"/>
      <c r="H146" s="52">
        <v>203</v>
      </c>
    </row>
    <row r="147" spans="1:8" s="44" customFormat="1" ht="12.75">
      <c r="A147" s="53" t="s">
        <v>77</v>
      </c>
      <c r="B147" s="52">
        <v>40</v>
      </c>
      <c r="C147" s="52">
        <v>0.33</v>
      </c>
      <c r="D147" s="52">
        <v>3.34</v>
      </c>
      <c r="E147" s="52">
        <v>1.82</v>
      </c>
      <c r="F147" s="52">
        <v>38.32</v>
      </c>
      <c r="G147" s="54">
        <v>2.86</v>
      </c>
      <c r="H147" s="52">
        <v>366</v>
      </c>
    </row>
    <row r="148" spans="1:8" s="44" customFormat="1" ht="12.75">
      <c r="A148" s="53" t="s">
        <v>19</v>
      </c>
      <c r="B148" s="52" t="s">
        <v>221</v>
      </c>
      <c r="C148" s="52">
        <v>5.18</v>
      </c>
      <c r="D148" s="52">
        <v>7.53</v>
      </c>
      <c r="E148" s="52">
        <v>26.2</v>
      </c>
      <c r="F148" s="52">
        <v>184.78</v>
      </c>
      <c r="G148" s="54">
        <v>1.12</v>
      </c>
      <c r="H148" s="52">
        <v>204</v>
      </c>
    </row>
    <row r="149" spans="1:8" s="44" customFormat="1" ht="12.75">
      <c r="A149" s="53" t="s">
        <v>222</v>
      </c>
      <c r="B149" s="52" t="s">
        <v>223</v>
      </c>
      <c r="C149" s="52">
        <v>4.97</v>
      </c>
      <c r="D149" s="52">
        <v>16.48</v>
      </c>
      <c r="E149" s="52">
        <v>18.24</v>
      </c>
      <c r="F149" s="52">
        <v>242.66</v>
      </c>
      <c r="G149" s="54">
        <v>7.3</v>
      </c>
      <c r="H149" s="52">
        <v>211</v>
      </c>
    </row>
    <row r="150" spans="1:8" s="44" customFormat="1" ht="12.75">
      <c r="A150" s="53" t="s">
        <v>72</v>
      </c>
      <c r="B150" s="52" t="s">
        <v>161</v>
      </c>
      <c r="C150" s="52">
        <v>4.35</v>
      </c>
      <c r="D150" s="52">
        <v>10.54</v>
      </c>
      <c r="E150" s="52">
        <v>27.09</v>
      </c>
      <c r="F150" s="52">
        <v>228.65</v>
      </c>
      <c r="G150" s="54">
        <v>3.3</v>
      </c>
      <c r="H150" s="52">
        <v>209</v>
      </c>
    </row>
    <row r="151" spans="1:8" s="44" customFormat="1" ht="12.75">
      <c r="A151" s="53" t="s">
        <v>224</v>
      </c>
      <c r="B151" s="52" t="s">
        <v>225</v>
      </c>
      <c r="C151" s="52">
        <v>10.04</v>
      </c>
      <c r="D151" s="52">
        <v>23.29</v>
      </c>
      <c r="E151" s="52">
        <v>25.91</v>
      </c>
      <c r="F151" s="52">
        <v>347.15</v>
      </c>
      <c r="G151" s="54">
        <v>2.14</v>
      </c>
      <c r="H151" s="52">
        <v>210</v>
      </c>
    </row>
    <row r="152" spans="1:8" s="44" customFormat="1" ht="12.75">
      <c r="A152" s="56" t="s">
        <v>226</v>
      </c>
      <c r="B152" s="52" t="s">
        <v>223</v>
      </c>
      <c r="C152" s="57">
        <v>10.14</v>
      </c>
      <c r="D152" s="57">
        <v>19.03</v>
      </c>
      <c r="E152" s="57">
        <v>22.75</v>
      </c>
      <c r="F152" s="57">
        <v>299.07</v>
      </c>
      <c r="G152" s="63">
        <v>2.98</v>
      </c>
      <c r="H152" s="52">
        <v>206</v>
      </c>
    </row>
    <row r="153" spans="1:8" s="44" customFormat="1" ht="12.75">
      <c r="A153" s="53" t="s">
        <v>227</v>
      </c>
      <c r="B153" s="52">
        <v>100</v>
      </c>
      <c r="C153" s="52">
        <v>1.63</v>
      </c>
      <c r="D153" s="52">
        <v>4.01</v>
      </c>
      <c r="E153" s="52">
        <v>3.79</v>
      </c>
      <c r="F153" s="52">
        <v>68.4</v>
      </c>
      <c r="G153" s="54">
        <v>0.8</v>
      </c>
      <c r="H153" s="52">
        <v>221</v>
      </c>
    </row>
    <row r="154" spans="1:8" s="44" customFormat="1" ht="12.75">
      <c r="A154" s="53" t="s">
        <v>228</v>
      </c>
      <c r="B154" s="52">
        <v>40</v>
      </c>
      <c r="C154" s="52">
        <v>0.45</v>
      </c>
      <c r="D154" s="52">
        <v>0.04</v>
      </c>
      <c r="E154" s="52">
        <v>5.65</v>
      </c>
      <c r="F154" s="52">
        <v>22.25</v>
      </c>
      <c r="G154" s="54">
        <v>1.87</v>
      </c>
      <c r="H154" s="52"/>
    </row>
    <row r="155" spans="1:8" s="44" customFormat="1" ht="12.75">
      <c r="A155" s="53" t="s">
        <v>229</v>
      </c>
      <c r="B155" s="52">
        <v>80</v>
      </c>
      <c r="C155" s="52">
        <v>0.81</v>
      </c>
      <c r="D155" s="52">
        <v>3.42</v>
      </c>
      <c r="E155" s="52">
        <v>14.28</v>
      </c>
      <c r="F155" s="52">
        <v>86.48</v>
      </c>
      <c r="G155" s="52">
        <v>2.8</v>
      </c>
      <c r="H155" s="52">
        <v>213</v>
      </c>
    </row>
    <row r="156" spans="1:8" s="44" customFormat="1" ht="12.75">
      <c r="A156" s="53" t="s">
        <v>230</v>
      </c>
      <c r="B156" s="52">
        <v>100</v>
      </c>
      <c r="C156" s="52">
        <v>2.03</v>
      </c>
      <c r="D156" s="52">
        <v>4.17</v>
      </c>
      <c r="E156" s="52">
        <v>11.19</v>
      </c>
      <c r="F156" s="52">
        <v>86.87</v>
      </c>
      <c r="G156" s="54">
        <v>4.1</v>
      </c>
      <c r="H156" s="52">
        <v>202</v>
      </c>
    </row>
    <row r="157" spans="1:8" s="44" customFormat="1" ht="12.75">
      <c r="A157" s="56" t="s">
        <v>10</v>
      </c>
      <c r="B157" s="52">
        <v>150</v>
      </c>
      <c r="C157" s="57">
        <v>5.07</v>
      </c>
      <c r="D157" s="57">
        <v>8.17</v>
      </c>
      <c r="E157" s="57">
        <v>19.13</v>
      </c>
      <c r="F157" s="57">
        <v>159.3</v>
      </c>
      <c r="G157" s="63">
        <v>3.11</v>
      </c>
      <c r="H157" s="52">
        <v>220</v>
      </c>
    </row>
    <row r="158" spans="1:8" s="44" customFormat="1" ht="12.75">
      <c r="A158" s="53" t="s">
        <v>18</v>
      </c>
      <c r="B158" s="52">
        <v>170</v>
      </c>
      <c r="C158" s="52">
        <v>3.95</v>
      </c>
      <c r="D158" s="52">
        <v>6.77</v>
      </c>
      <c r="E158" s="52">
        <v>24.36</v>
      </c>
      <c r="F158" s="52">
        <v>196.22</v>
      </c>
      <c r="G158" s="54">
        <v>1.33</v>
      </c>
      <c r="H158" s="52">
        <v>205</v>
      </c>
    </row>
    <row r="159" spans="1:8" s="44" customFormat="1" ht="12.75">
      <c r="A159" s="55" t="s">
        <v>74</v>
      </c>
      <c r="B159" s="52" t="s">
        <v>161</v>
      </c>
      <c r="C159" s="52">
        <v>13.5</v>
      </c>
      <c r="D159" s="52">
        <v>18.64</v>
      </c>
      <c r="E159" s="52">
        <v>17.9</v>
      </c>
      <c r="F159" s="52">
        <v>292.45</v>
      </c>
      <c r="G159" s="54">
        <v>3.6</v>
      </c>
      <c r="H159" s="52">
        <v>218</v>
      </c>
    </row>
    <row r="160" spans="1:8" s="44" customFormat="1" ht="12.75" customHeight="1">
      <c r="A160" s="53" t="s">
        <v>231</v>
      </c>
      <c r="B160" s="52">
        <v>150</v>
      </c>
      <c r="C160" s="52">
        <v>3.73</v>
      </c>
      <c r="D160" s="52">
        <v>8.67</v>
      </c>
      <c r="E160" s="52">
        <v>14.17</v>
      </c>
      <c r="F160" s="52">
        <v>147.56</v>
      </c>
      <c r="G160" s="54">
        <v>0.21</v>
      </c>
      <c r="H160" s="52">
        <v>343</v>
      </c>
    </row>
    <row r="161" spans="1:8" s="44" customFormat="1" ht="12.75" customHeight="1">
      <c r="A161" s="56" t="s">
        <v>232</v>
      </c>
      <c r="B161" s="52">
        <v>40</v>
      </c>
      <c r="C161" s="57">
        <v>0.59</v>
      </c>
      <c r="D161" s="57">
        <v>1.8</v>
      </c>
      <c r="E161" s="57">
        <v>2.84</v>
      </c>
      <c r="F161" s="57">
        <v>29.26</v>
      </c>
      <c r="G161" s="57">
        <v>10.2</v>
      </c>
      <c r="H161" s="52">
        <v>368</v>
      </c>
    </row>
    <row r="162" spans="1:8" s="44" customFormat="1" ht="12.75" customHeight="1">
      <c r="A162" s="72" t="s">
        <v>233</v>
      </c>
      <c r="B162" s="52">
        <v>40</v>
      </c>
      <c r="C162" s="52">
        <v>0.3</v>
      </c>
      <c r="D162" s="52">
        <v>2</v>
      </c>
      <c r="E162" s="52">
        <v>2.2</v>
      </c>
      <c r="F162" s="52">
        <v>27.9</v>
      </c>
      <c r="G162" s="52">
        <v>5.9</v>
      </c>
      <c r="H162" s="52">
        <v>363</v>
      </c>
    </row>
    <row r="163" spans="1:8" s="44" customFormat="1" ht="12.75">
      <c r="A163" s="73" t="s">
        <v>234</v>
      </c>
      <c r="B163" s="57">
        <v>40</v>
      </c>
      <c r="C163" s="57">
        <v>0.7</v>
      </c>
      <c r="D163" s="57">
        <v>2</v>
      </c>
      <c r="E163" s="57">
        <v>1.7</v>
      </c>
      <c r="F163" s="57">
        <v>27.8</v>
      </c>
      <c r="G163" s="57">
        <v>2.8</v>
      </c>
      <c r="H163" s="52">
        <v>349</v>
      </c>
    </row>
    <row r="164" spans="1:8" s="44" customFormat="1" ht="12.75">
      <c r="A164" s="72" t="s">
        <v>235</v>
      </c>
      <c r="B164" s="52">
        <v>40</v>
      </c>
      <c r="C164" s="52">
        <v>0.6</v>
      </c>
      <c r="D164" s="52">
        <v>2</v>
      </c>
      <c r="E164" s="52">
        <v>4.7</v>
      </c>
      <c r="F164" s="52">
        <v>37.4</v>
      </c>
      <c r="G164" s="52">
        <v>3.9</v>
      </c>
      <c r="H164" s="52">
        <v>342</v>
      </c>
    </row>
    <row r="165" spans="1:8" s="44" customFormat="1" ht="12.75">
      <c r="A165" s="74" t="s">
        <v>236</v>
      </c>
      <c r="B165" s="1">
        <v>40</v>
      </c>
      <c r="C165" s="1">
        <v>0.8</v>
      </c>
      <c r="D165" s="1">
        <v>2</v>
      </c>
      <c r="E165" s="1">
        <v>2.9</v>
      </c>
      <c r="F165" s="1">
        <v>32.4</v>
      </c>
      <c r="G165" s="1">
        <v>3.7</v>
      </c>
      <c r="H165" s="1">
        <v>348</v>
      </c>
    </row>
    <row r="166" spans="1:8" s="44" customFormat="1" ht="12.75">
      <c r="A166" s="53" t="s">
        <v>237</v>
      </c>
      <c r="B166" s="52">
        <v>40</v>
      </c>
      <c r="C166" s="52">
        <v>0.5</v>
      </c>
      <c r="D166" s="52">
        <v>2.05</v>
      </c>
      <c r="E166" s="52">
        <v>1.6</v>
      </c>
      <c r="F166" s="52">
        <v>26.45</v>
      </c>
      <c r="G166" s="52">
        <v>9.15</v>
      </c>
      <c r="H166" s="52">
        <v>81</v>
      </c>
    </row>
    <row r="167" spans="1:8" s="44" customFormat="1" ht="12.75">
      <c r="A167" s="56" t="s">
        <v>238</v>
      </c>
      <c r="B167" s="52">
        <v>40</v>
      </c>
      <c r="C167" s="57">
        <v>0.35</v>
      </c>
      <c r="D167" s="57">
        <v>2.05</v>
      </c>
      <c r="E167" s="57">
        <v>1.35</v>
      </c>
      <c r="F167" s="57">
        <v>24.95</v>
      </c>
      <c r="G167" s="57">
        <v>4.95</v>
      </c>
      <c r="H167" s="62">
        <v>54</v>
      </c>
    </row>
    <row r="168" spans="1:8" s="44" customFormat="1" ht="12.75">
      <c r="A168" s="53" t="s">
        <v>239</v>
      </c>
      <c r="B168" s="52">
        <v>40</v>
      </c>
      <c r="C168" s="52">
        <v>0.3</v>
      </c>
      <c r="D168" s="52">
        <v>2.05</v>
      </c>
      <c r="E168" s="52">
        <v>1.3</v>
      </c>
      <c r="F168" s="52">
        <v>23.45</v>
      </c>
      <c r="G168" s="54">
        <v>2.9</v>
      </c>
      <c r="H168" s="52">
        <v>55</v>
      </c>
    </row>
    <row r="169" spans="1:8" s="44" customFormat="1" ht="12.75">
      <c r="A169" s="53" t="s">
        <v>15</v>
      </c>
      <c r="B169" s="52">
        <v>40</v>
      </c>
      <c r="C169" s="52">
        <v>0.44</v>
      </c>
      <c r="D169" s="52">
        <v>2</v>
      </c>
      <c r="E169" s="52">
        <v>1.5</v>
      </c>
      <c r="F169" s="52">
        <v>25.8</v>
      </c>
      <c r="G169" s="52">
        <v>2</v>
      </c>
      <c r="H169" s="52">
        <v>58</v>
      </c>
    </row>
    <row r="170" spans="1:8" s="44" customFormat="1" ht="12.75">
      <c r="A170" s="53" t="s">
        <v>240</v>
      </c>
      <c r="B170" s="52">
        <v>80</v>
      </c>
      <c r="C170" s="52">
        <v>1.4</v>
      </c>
      <c r="D170" s="52">
        <v>4.1</v>
      </c>
      <c r="E170" s="52">
        <v>7.9</v>
      </c>
      <c r="F170" s="52">
        <v>70.9</v>
      </c>
      <c r="G170" s="54">
        <v>6.8</v>
      </c>
      <c r="H170" s="52">
        <v>359</v>
      </c>
    </row>
    <row r="171" spans="1:8" s="44" customFormat="1" ht="12.75">
      <c r="A171" s="53" t="s">
        <v>241</v>
      </c>
      <c r="B171" s="52">
        <v>60</v>
      </c>
      <c r="C171" s="52">
        <v>0.87</v>
      </c>
      <c r="D171" s="52">
        <v>3.08</v>
      </c>
      <c r="E171" s="52">
        <v>11.31</v>
      </c>
      <c r="F171" s="52">
        <v>74.53</v>
      </c>
      <c r="G171" s="54">
        <v>4.5</v>
      </c>
      <c r="H171" s="52">
        <v>369</v>
      </c>
    </row>
    <row r="172" spans="1:8" s="44" customFormat="1" ht="12.75">
      <c r="A172" s="53" t="s">
        <v>242</v>
      </c>
      <c r="B172" s="52">
        <v>40</v>
      </c>
      <c r="C172" s="52">
        <v>0.7</v>
      </c>
      <c r="D172" s="52">
        <v>2.3</v>
      </c>
      <c r="E172" s="52">
        <v>1.6</v>
      </c>
      <c r="F172" s="52">
        <v>27.3</v>
      </c>
      <c r="G172" s="52">
        <v>3.62</v>
      </c>
      <c r="H172" s="52">
        <v>365</v>
      </c>
    </row>
    <row r="173" spans="1:8" s="44" customFormat="1" ht="12.75">
      <c r="A173" s="53" t="s">
        <v>243</v>
      </c>
      <c r="B173" s="52">
        <v>80</v>
      </c>
      <c r="C173" s="52">
        <v>0.9</v>
      </c>
      <c r="D173" s="52">
        <v>4.1</v>
      </c>
      <c r="E173" s="52" t="s">
        <v>244</v>
      </c>
      <c r="F173" s="52">
        <v>68.2</v>
      </c>
      <c r="G173" s="54">
        <v>14.4</v>
      </c>
      <c r="H173" s="52">
        <v>351</v>
      </c>
    </row>
    <row r="174" spans="1:8" s="44" customFormat="1" ht="12.75">
      <c r="A174" s="56" t="s">
        <v>245</v>
      </c>
      <c r="B174" s="52">
        <v>80</v>
      </c>
      <c r="C174" s="57">
        <v>0.7</v>
      </c>
      <c r="D174" s="57">
        <v>3.2</v>
      </c>
      <c r="E174" s="57">
        <v>9.8</v>
      </c>
      <c r="F174" s="57">
        <v>68.4</v>
      </c>
      <c r="G174" s="63">
        <v>7.4</v>
      </c>
      <c r="H174" s="52">
        <v>358</v>
      </c>
    </row>
    <row r="175" spans="1:8" s="44" customFormat="1" ht="12.75">
      <c r="A175" s="53" t="s">
        <v>246</v>
      </c>
      <c r="B175" s="52">
        <v>40</v>
      </c>
      <c r="C175" s="52">
        <v>0.6</v>
      </c>
      <c r="D175" s="52">
        <v>2</v>
      </c>
      <c r="E175" s="52">
        <v>3.2</v>
      </c>
      <c r="F175" s="52">
        <v>32.7</v>
      </c>
      <c r="G175" s="54">
        <v>3.9</v>
      </c>
      <c r="H175" s="52">
        <v>344</v>
      </c>
    </row>
    <row r="176" spans="1:8" s="44" customFormat="1" ht="12.75">
      <c r="A176" s="56" t="s">
        <v>80</v>
      </c>
      <c r="B176" s="52">
        <v>40</v>
      </c>
      <c r="C176" s="57">
        <v>0.6</v>
      </c>
      <c r="D176" s="57">
        <v>0</v>
      </c>
      <c r="E176" s="57">
        <v>2.1</v>
      </c>
      <c r="F176" s="57">
        <v>16.8</v>
      </c>
      <c r="G176" s="63">
        <v>1.4</v>
      </c>
      <c r="H176" s="52">
        <v>392</v>
      </c>
    </row>
    <row r="177" spans="1:8" s="44" customFormat="1" ht="12.75">
      <c r="A177" s="55" t="s">
        <v>247</v>
      </c>
      <c r="B177" s="52">
        <v>80</v>
      </c>
      <c r="C177" s="52">
        <v>0.81</v>
      </c>
      <c r="D177" s="52">
        <v>3.42</v>
      </c>
      <c r="E177" s="52">
        <v>9.29</v>
      </c>
      <c r="F177" s="52">
        <v>67.53</v>
      </c>
      <c r="G177" s="54">
        <v>0.98</v>
      </c>
      <c r="H177" s="52">
        <v>212</v>
      </c>
    </row>
    <row r="178" spans="1:8" s="44" customFormat="1" ht="12.75">
      <c r="A178" s="53" t="s">
        <v>248</v>
      </c>
      <c r="B178" s="52">
        <v>40</v>
      </c>
      <c r="C178" s="52">
        <v>0.21</v>
      </c>
      <c r="D178" s="52">
        <v>0.24</v>
      </c>
      <c r="E178" s="52">
        <v>5.5</v>
      </c>
      <c r="F178" s="52">
        <v>3.5</v>
      </c>
      <c r="G178" s="54">
        <v>2.7</v>
      </c>
      <c r="H178" s="52">
        <v>131</v>
      </c>
    </row>
    <row r="179" spans="1:8" s="44" customFormat="1" ht="12.75">
      <c r="A179" s="53" t="s">
        <v>249</v>
      </c>
      <c r="B179" s="52">
        <v>40</v>
      </c>
      <c r="C179" s="52">
        <v>0.48</v>
      </c>
      <c r="D179" s="52">
        <v>3.2</v>
      </c>
      <c r="E179" s="52">
        <v>1.5</v>
      </c>
      <c r="F179" s="52">
        <v>23.6</v>
      </c>
      <c r="G179" s="52">
        <v>3.2</v>
      </c>
      <c r="H179" s="52">
        <v>79</v>
      </c>
    </row>
    <row r="180" spans="1:8" s="44" customFormat="1" ht="12.75">
      <c r="A180" s="53"/>
      <c r="B180" s="52"/>
      <c r="C180" s="52"/>
      <c r="D180" s="52"/>
      <c r="E180" s="52"/>
      <c r="F180" s="52"/>
      <c r="G180" s="54"/>
      <c r="H180" s="52"/>
    </row>
    <row r="181" spans="1:8" s="44" customFormat="1" ht="23.25">
      <c r="A181" s="75" t="s">
        <v>250</v>
      </c>
      <c r="B181" s="52"/>
      <c r="C181" s="65" t="s">
        <v>4</v>
      </c>
      <c r="D181" s="65" t="s">
        <v>5</v>
      </c>
      <c r="E181" s="65" t="s">
        <v>6</v>
      </c>
      <c r="F181" s="555" t="s">
        <v>3</v>
      </c>
      <c r="G181" s="559" t="s">
        <v>29</v>
      </c>
      <c r="H181" s="560" t="s">
        <v>1</v>
      </c>
    </row>
    <row r="182" spans="1:8" s="44" customFormat="1" ht="12.75" customHeight="1">
      <c r="A182" s="53"/>
      <c r="B182" s="52"/>
      <c r="C182" s="52"/>
      <c r="D182" s="52"/>
      <c r="E182" s="52"/>
      <c r="F182" s="555"/>
      <c r="G182" s="559"/>
      <c r="H182" s="560"/>
    </row>
    <row r="183" spans="1:8" s="44" customFormat="1" ht="12.75" customHeight="1">
      <c r="A183" s="53" t="s">
        <v>20</v>
      </c>
      <c r="B183" s="52">
        <v>65</v>
      </c>
      <c r="C183" s="52">
        <v>4.8</v>
      </c>
      <c r="D183" s="52">
        <v>6.86</v>
      </c>
      <c r="E183" s="52">
        <v>26.02</v>
      </c>
      <c r="F183" s="52">
        <v>207.42</v>
      </c>
      <c r="G183" s="54">
        <v>0.4</v>
      </c>
      <c r="H183" s="52"/>
    </row>
    <row r="184" spans="1:8" s="44" customFormat="1" ht="12.75" customHeight="1">
      <c r="A184" s="53" t="s">
        <v>251</v>
      </c>
      <c r="B184" s="52">
        <v>125</v>
      </c>
      <c r="C184" s="52">
        <v>10.8</v>
      </c>
      <c r="D184" s="52">
        <v>13.68</v>
      </c>
      <c r="E184" s="52">
        <v>53.49</v>
      </c>
      <c r="F184" s="52">
        <v>367.41</v>
      </c>
      <c r="G184" s="52">
        <v>1.25</v>
      </c>
      <c r="H184" s="52">
        <v>170</v>
      </c>
    </row>
    <row r="185" spans="1:8" s="44" customFormat="1" ht="12.75">
      <c r="A185" s="53" t="s">
        <v>252</v>
      </c>
      <c r="B185" s="52">
        <v>40</v>
      </c>
      <c r="C185" s="52">
        <v>3.73</v>
      </c>
      <c r="D185" s="52">
        <v>3.18</v>
      </c>
      <c r="E185" s="52">
        <v>23.9</v>
      </c>
      <c r="F185" s="52">
        <v>141.5</v>
      </c>
      <c r="G185" s="52">
        <v>0.15</v>
      </c>
      <c r="H185" s="52">
        <v>190</v>
      </c>
    </row>
    <row r="186" spans="1:8" s="44" customFormat="1" ht="12.75">
      <c r="A186" s="56" t="s">
        <v>67</v>
      </c>
      <c r="B186" s="57">
        <v>50</v>
      </c>
      <c r="C186" s="57">
        <v>4.02</v>
      </c>
      <c r="D186" s="57">
        <v>4.85</v>
      </c>
      <c r="E186" s="57">
        <v>27.99</v>
      </c>
      <c r="F186" s="57">
        <v>155.73</v>
      </c>
      <c r="G186" s="57">
        <v>0.15</v>
      </c>
      <c r="H186" s="52">
        <v>169</v>
      </c>
    </row>
    <row r="187" spans="1:8" s="44" customFormat="1" ht="12.75">
      <c r="A187" s="66" t="s">
        <v>253</v>
      </c>
      <c r="B187" s="1">
        <v>55</v>
      </c>
      <c r="C187" s="1">
        <v>7.77</v>
      </c>
      <c r="D187" s="1">
        <v>8.09</v>
      </c>
      <c r="E187" s="1">
        <v>23.17</v>
      </c>
      <c r="F187" s="1">
        <v>192.14</v>
      </c>
      <c r="G187" s="24">
        <v>0.46</v>
      </c>
      <c r="H187" s="1">
        <v>175</v>
      </c>
    </row>
    <row r="188" spans="1:8" s="44" customFormat="1" ht="12.75">
      <c r="A188" s="53" t="s">
        <v>254</v>
      </c>
      <c r="B188" s="52">
        <v>50</v>
      </c>
      <c r="C188" s="52">
        <v>5.4</v>
      </c>
      <c r="D188" s="52">
        <v>6.89</v>
      </c>
      <c r="E188" s="52">
        <v>19.51</v>
      </c>
      <c r="F188" s="52">
        <v>157.96</v>
      </c>
      <c r="G188" s="54">
        <v>0.214</v>
      </c>
      <c r="H188" s="52">
        <v>186</v>
      </c>
    </row>
    <row r="189" spans="1:8" s="44" customFormat="1" ht="12.75">
      <c r="A189" s="56" t="s">
        <v>255</v>
      </c>
      <c r="B189" s="52">
        <v>50</v>
      </c>
      <c r="C189" s="57">
        <v>3.9</v>
      </c>
      <c r="D189" s="57">
        <v>1.17</v>
      </c>
      <c r="E189" s="57">
        <v>28.04</v>
      </c>
      <c r="F189" s="57">
        <v>159.5</v>
      </c>
      <c r="G189" s="57">
        <v>0.15</v>
      </c>
      <c r="H189" s="52">
        <v>187</v>
      </c>
    </row>
    <row r="190" spans="1:8" s="44" customFormat="1" ht="12.75">
      <c r="A190" s="53" t="s">
        <v>256</v>
      </c>
      <c r="B190" s="52">
        <v>50</v>
      </c>
      <c r="C190" s="52">
        <v>3.9</v>
      </c>
      <c r="D190" s="52">
        <v>6.82</v>
      </c>
      <c r="E190" s="52">
        <v>27.82</v>
      </c>
      <c r="F190" s="52">
        <v>181.7</v>
      </c>
      <c r="G190" s="52">
        <v>0.05</v>
      </c>
      <c r="H190" s="52">
        <v>185</v>
      </c>
    </row>
    <row r="191" spans="1:8" s="44" customFormat="1" ht="15.75" customHeight="1">
      <c r="A191" s="53" t="s">
        <v>71</v>
      </c>
      <c r="B191" s="52">
        <v>50</v>
      </c>
      <c r="C191" s="52">
        <v>3.63</v>
      </c>
      <c r="D191" s="52">
        <v>5.42</v>
      </c>
      <c r="E191" s="52">
        <v>28.94</v>
      </c>
      <c r="F191" s="52">
        <v>38.91</v>
      </c>
      <c r="G191" s="54">
        <v>0.17</v>
      </c>
      <c r="H191" s="52">
        <v>160</v>
      </c>
    </row>
    <row r="192" spans="1:8" s="44" customFormat="1" ht="12.75">
      <c r="A192" s="53" t="s">
        <v>257</v>
      </c>
      <c r="B192" s="52" t="s">
        <v>258</v>
      </c>
      <c r="C192" s="52">
        <v>3.76</v>
      </c>
      <c r="D192" s="52">
        <v>4.1</v>
      </c>
      <c r="E192" s="52">
        <v>23.4</v>
      </c>
      <c r="F192" s="52">
        <v>156.41</v>
      </c>
      <c r="G192" s="52">
        <v>1.23</v>
      </c>
      <c r="H192" s="52">
        <v>167</v>
      </c>
    </row>
    <row r="193" spans="1:8" s="44" customFormat="1" ht="12.75">
      <c r="A193" s="55" t="s">
        <v>259</v>
      </c>
      <c r="B193" s="52">
        <v>50</v>
      </c>
      <c r="C193" s="52">
        <v>4.17</v>
      </c>
      <c r="D193" s="52">
        <v>4.09</v>
      </c>
      <c r="E193" s="52">
        <v>30.39</v>
      </c>
      <c r="F193" s="52">
        <v>230.04</v>
      </c>
      <c r="G193" s="54">
        <v>0</v>
      </c>
      <c r="H193" s="52">
        <v>178</v>
      </c>
    </row>
    <row r="194" spans="1:10" s="44" customFormat="1" ht="12.75">
      <c r="A194" s="53" t="s">
        <v>260</v>
      </c>
      <c r="B194" s="52">
        <v>55</v>
      </c>
      <c r="C194" s="52">
        <v>3.02</v>
      </c>
      <c r="D194" s="52">
        <v>7.09</v>
      </c>
      <c r="E194" s="52">
        <v>37.01</v>
      </c>
      <c r="F194" s="52">
        <v>215.81</v>
      </c>
      <c r="G194" s="54">
        <v>0.81</v>
      </c>
      <c r="H194" s="52">
        <v>184</v>
      </c>
      <c r="J194" s="44" t="s">
        <v>88</v>
      </c>
    </row>
    <row r="195" spans="1:8" s="44" customFormat="1" ht="12.75">
      <c r="A195" s="53" t="s">
        <v>261</v>
      </c>
      <c r="B195" s="52">
        <v>50</v>
      </c>
      <c r="C195" s="52">
        <v>4.53</v>
      </c>
      <c r="D195" s="52">
        <v>43.06</v>
      </c>
      <c r="E195" s="52">
        <v>22.44</v>
      </c>
      <c r="F195" s="52">
        <v>151.52</v>
      </c>
      <c r="G195" s="52">
        <v>1.92</v>
      </c>
      <c r="H195" s="52">
        <v>189</v>
      </c>
    </row>
    <row r="196" spans="1:8" s="44" customFormat="1" ht="12.75">
      <c r="A196" s="53" t="s">
        <v>262</v>
      </c>
      <c r="B196" s="52">
        <v>50</v>
      </c>
      <c r="C196" s="52">
        <v>2.92</v>
      </c>
      <c r="D196" s="52">
        <v>3.6</v>
      </c>
      <c r="E196" s="52">
        <v>25.84</v>
      </c>
      <c r="F196" s="52">
        <v>142.89</v>
      </c>
      <c r="G196" s="54">
        <v>2.14</v>
      </c>
      <c r="H196" s="52">
        <v>181</v>
      </c>
    </row>
    <row r="197" spans="1:8" s="44" customFormat="1" ht="12.75">
      <c r="A197" s="53" t="s">
        <v>263</v>
      </c>
      <c r="B197" s="52">
        <v>50</v>
      </c>
      <c r="C197" s="52">
        <v>3.12</v>
      </c>
      <c r="D197" s="52">
        <v>3.6</v>
      </c>
      <c r="E197" s="52">
        <v>28.78</v>
      </c>
      <c r="F197" s="52">
        <v>153.25</v>
      </c>
      <c r="G197" s="54">
        <v>0.21</v>
      </c>
      <c r="H197" s="52">
        <v>191</v>
      </c>
    </row>
    <row r="198" spans="1:8" s="44" customFormat="1" ht="12.75">
      <c r="A198" s="53" t="s">
        <v>264</v>
      </c>
      <c r="B198" s="52">
        <v>50</v>
      </c>
      <c r="C198" s="52">
        <v>3.1</v>
      </c>
      <c r="D198" s="52">
        <v>5.26</v>
      </c>
      <c r="E198" s="52">
        <v>19.63</v>
      </c>
      <c r="F198" s="52">
        <v>133.88</v>
      </c>
      <c r="G198" s="54">
        <v>1.02</v>
      </c>
      <c r="H198" s="52">
        <v>179</v>
      </c>
    </row>
    <row r="199" spans="1:8" s="44" customFormat="1" ht="12.75">
      <c r="A199" s="53" t="s">
        <v>265</v>
      </c>
      <c r="B199" s="52">
        <v>50</v>
      </c>
      <c r="C199" s="52">
        <v>7.25</v>
      </c>
      <c r="D199" s="52">
        <v>6</v>
      </c>
      <c r="E199" s="52">
        <v>17.58</v>
      </c>
      <c r="F199" s="52">
        <v>149.61</v>
      </c>
      <c r="G199" s="54">
        <v>0.064</v>
      </c>
      <c r="H199" s="52">
        <v>180</v>
      </c>
    </row>
    <row r="200" spans="1:8" s="44" customFormat="1" ht="12.75">
      <c r="A200" s="53" t="s">
        <v>266</v>
      </c>
      <c r="B200" s="52">
        <v>50</v>
      </c>
      <c r="C200" s="52">
        <v>5.56</v>
      </c>
      <c r="D200" s="52">
        <v>6.88</v>
      </c>
      <c r="E200" s="52">
        <v>14.44</v>
      </c>
      <c r="F200" s="52">
        <v>150.93</v>
      </c>
      <c r="G200" s="54">
        <v>0.54</v>
      </c>
      <c r="H200" s="52">
        <v>176</v>
      </c>
    </row>
    <row r="201" spans="1:8" s="44" customFormat="1" ht="12.75">
      <c r="A201" s="56" t="s">
        <v>267</v>
      </c>
      <c r="B201" s="52">
        <v>50</v>
      </c>
      <c r="C201" s="57">
        <v>2.64</v>
      </c>
      <c r="D201" s="57">
        <v>3.73</v>
      </c>
      <c r="E201" s="57">
        <v>17.84</v>
      </c>
      <c r="F201" s="57">
        <v>115.41</v>
      </c>
      <c r="G201" s="63">
        <v>1.66</v>
      </c>
      <c r="H201" s="52">
        <v>172</v>
      </c>
    </row>
    <row r="202" spans="1:8" s="44" customFormat="1" ht="12.75">
      <c r="A202" s="53" t="s">
        <v>268</v>
      </c>
      <c r="B202" s="52">
        <v>50</v>
      </c>
      <c r="C202" s="52">
        <v>3.27</v>
      </c>
      <c r="D202" s="52">
        <v>20.1</v>
      </c>
      <c r="E202" s="52">
        <v>18.66</v>
      </c>
      <c r="F202" s="52">
        <v>130.76</v>
      </c>
      <c r="G202" s="54">
        <v>1.23</v>
      </c>
      <c r="H202" s="52">
        <v>164</v>
      </c>
    </row>
    <row r="203" spans="1:8" s="44" customFormat="1" ht="11.25" customHeight="1">
      <c r="A203" s="53" t="s">
        <v>66</v>
      </c>
      <c r="B203" s="52">
        <v>50</v>
      </c>
      <c r="C203" s="52">
        <v>3.29</v>
      </c>
      <c r="D203" s="52">
        <v>5.26</v>
      </c>
      <c r="E203" s="52">
        <v>21.32</v>
      </c>
      <c r="F203" s="52">
        <v>140.91</v>
      </c>
      <c r="G203" s="52"/>
      <c r="H203" s="52">
        <v>166</v>
      </c>
    </row>
    <row r="204" spans="1:8" s="44" customFormat="1" ht="13.5" customHeight="1">
      <c r="A204" s="56" t="s">
        <v>23</v>
      </c>
      <c r="B204" s="57">
        <v>50</v>
      </c>
      <c r="C204" s="57">
        <v>2.9</v>
      </c>
      <c r="D204" s="57">
        <v>4.13</v>
      </c>
      <c r="E204" s="57">
        <v>17.15</v>
      </c>
      <c r="F204" s="57">
        <v>124.29</v>
      </c>
      <c r="G204" s="63">
        <v>0.21</v>
      </c>
      <c r="H204" s="57">
        <v>165</v>
      </c>
    </row>
    <row r="205" spans="1:8" s="44" customFormat="1" ht="12.75" customHeight="1">
      <c r="A205" s="53" t="s">
        <v>25</v>
      </c>
      <c r="B205" s="52">
        <v>50</v>
      </c>
      <c r="C205" s="52">
        <v>4.91</v>
      </c>
      <c r="D205" s="52">
        <v>4.63</v>
      </c>
      <c r="E205" s="52">
        <v>18.38</v>
      </c>
      <c r="F205" s="52">
        <v>140.57</v>
      </c>
      <c r="G205" s="54">
        <v>0.81</v>
      </c>
      <c r="H205" s="52">
        <v>171</v>
      </c>
    </row>
    <row r="206" spans="1:9" s="44" customFormat="1" ht="12.75">
      <c r="A206" s="53" t="s">
        <v>269</v>
      </c>
      <c r="B206" s="52">
        <v>50</v>
      </c>
      <c r="C206" s="52">
        <v>3.5</v>
      </c>
      <c r="D206" s="52">
        <v>8.16</v>
      </c>
      <c r="E206" s="52">
        <v>30.53</v>
      </c>
      <c r="F206" s="52">
        <v>202.15</v>
      </c>
      <c r="G206" s="54">
        <v>0.4</v>
      </c>
      <c r="H206" s="52">
        <v>188</v>
      </c>
      <c r="I206" s="44" t="s">
        <v>88</v>
      </c>
    </row>
    <row r="207" spans="1:8" s="44" customFormat="1" ht="12.75">
      <c r="A207" s="53" t="s">
        <v>270</v>
      </c>
      <c r="B207" s="52">
        <v>50</v>
      </c>
      <c r="C207" s="52">
        <v>3.69</v>
      </c>
      <c r="D207" s="52">
        <v>3.52</v>
      </c>
      <c r="E207" s="52">
        <v>29.46</v>
      </c>
      <c r="F207" s="52">
        <v>164.94</v>
      </c>
      <c r="G207" s="54">
        <v>0.72</v>
      </c>
      <c r="H207" s="52">
        <v>173</v>
      </c>
    </row>
    <row r="208" spans="1:8" s="44" customFormat="1" ht="12.75">
      <c r="A208" s="53" t="s">
        <v>271</v>
      </c>
      <c r="B208" s="52">
        <v>50</v>
      </c>
      <c r="C208" s="52">
        <v>2.19</v>
      </c>
      <c r="D208" s="52">
        <v>3.56</v>
      </c>
      <c r="E208" s="52">
        <v>19.79</v>
      </c>
      <c r="F208" s="52">
        <v>129.9</v>
      </c>
      <c r="G208" s="52">
        <v>0.21</v>
      </c>
      <c r="H208" s="52">
        <v>162</v>
      </c>
    </row>
    <row r="209" spans="1:8" s="44" customFormat="1" ht="12.75">
      <c r="A209" s="53" t="s">
        <v>272</v>
      </c>
      <c r="B209" s="52">
        <v>50</v>
      </c>
      <c r="C209" s="52">
        <v>4.81</v>
      </c>
      <c r="D209" s="52">
        <v>9.79</v>
      </c>
      <c r="E209" s="52">
        <v>20.3</v>
      </c>
      <c r="F209" s="52">
        <v>184.37</v>
      </c>
      <c r="G209" s="52">
        <v>0.46</v>
      </c>
      <c r="H209" s="52">
        <v>177</v>
      </c>
    </row>
    <row r="210" spans="1:8" s="44" customFormat="1" ht="12.75">
      <c r="A210" s="56" t="s">
        <v>273</v>
      </c>
      <c r="B210" s="52">
        <v>50</v>
      </c>
      <c r="C210" s="57">
        <v>3.64</v>
      </c>
      <c r="D210" s="57">
        <v>5.1</v>
      </c>
      <c r="E210" s="57">
        <v>23.4</v>
      </c>
      <c r="F210" s="57">
        <v>148.64</v>
      </c>
      <c r="G210" s="63">
        <v>0.12</v>
      </c>
      <c r="H210" s="52">
        <v>174</v>
      </c>
    </row>
    <row r="211" spans="1:8" s="44" customFormat="1" ht="20.25">
      <c r="A211" s="76" t="s">
        <v>274</v>
      </c>
      <c r="B211" s="52"/>
      <c r="C211" s="65"/>
      <c r="D211" s="65"/>
      <c r="E211" s="65"/>
      <c r="F211" s="65"/>
      <c r="G211" s="67"/>
      <c r="H211" s="52"/>
    </row>
    <row r="212" spans="1:8" s="44" customFormat="1" ht="12.75">
      <c r="A212" s="56" t="s">
        <v>275</v>
      </c>
      <c r="B212" s="57">
        <v>24</v>
      </c>
      <c r="C212" s="57">
        <v>1.6</v>
      </c>
      <c r="D212" s="57">
        <v>3.9</v>
      </c>
      <c r="E212" s="57">
        <v>9.27</v>
      </c>
      <c r="F212" s="57">
        <v>59.3</v>
      </c>
      <c r="G212" s="57">
        <v>0</v>
      </c>
      <c r="H212" s="57">
        <v>250</v>
      </c>
    </row>
    <row r="213" spans="1:8" s="44" customFormat="1" ht="12.75">
      <c r="A213" s="56" t="s">
        <v>276</v>
      </c>
      <c r="B213" s="57">
        <v>38</v>
      </c>
      <c r="C213" s="57">
        <v>2.88</v>
      </c>
      <c r="D213" s="57">
        <v>4.63</v>
      </c>
      <c r="E213" s="57">
        <v>11.3</v>
      </c>
      <c r="F213" s="57">
        <v>74.31</v>
      </c>
      <c r="G213" s="57">
        <v>0.42</v>
      </c>
      <c r="H213" s="57">
        <v>251</v>
      </c>
    </row>
    <row r="214" spans="1:8" s="44" customFormat="1" ht="12.75">
      <c r="A214" s="56" t="s">
        <v>277</v>
      </c>
      <c r="B214" s="57">
        <v>46</v>
      </c>
      <c r="C214" s="57">
        <v>4.4</v>
      </c>
      <c r="D214" s="57">
        <v>6.4</v>
      </c>
      <c r="E214" s="57">
        <v>10.2</v>
      </c>
      <c r="F214" s="57">
        <v>116.8</v>
      </c>
      <c r="G214" s="63">
        <v>0</v>
      </c>
      <c r="H214" s="57">
        <v>253</v>
      </c>
    </row>
    <row r="215" spans="1:8" s="44" customFormat="1" ht="12.75">
      <c r="A215" s="56" t="s">
        <v>278</v>
      </c>
      <c r="B215" s="57">
        <v>20</v>
      </c>
      <c r="C215" s="57">
        <v>1.17</v>
      </c>
      <c r="D215" s="57">
        <v>3.48</v>
      </c>
      <c r="E215" s="57">
        <v>7.64</v>
      </c>
      <c r="F215" s="57">
        <v>79.88</v>
      </c>
      <c r="G215" s="63">
        <v>0.2</v>
      </c>
      <c r="H215" s="57">
        <v>256</v>
      </c>
    </row>
    <row r="216" spans="1:8" s="44" customFormat="1" ht="12.75">
      <c r="A216" s="56" t="s">
        <v>279</v>
      </c>
      <c r="B216" s="57">
        <v>30</v>
      </c>
      <c r="C216" s="57">
        <v>1.7</v>
      </c>
      <c r="D216" s="57">
        <v>3.9</v>
      </c>
      <c r="E216" s="57">
        <v>14.8</v>
      </c>
      <c r="F216" s="57">
        <v>101.1</v>
      </c>
      <c r="G216" s="63">
        <v>0.3</v>
      </c>
      <c r="H216" s="57">
        <v>252</v>
      </c>
    </row>
    <row r="217" spans="1:8" s="44" customFormat="1" ht="12.75">
      <c r="A217" s="56" t="s">
        <v>280</v>
      </c>
      <c r="B217" s="57">
        <v>30</v>
      </c>
      <c r="C217" s="57">
        <v>1.6</v>
      </c>
      <c r="D217" s="57">
        <v>3.9</v>
      </c>
      <c r="E217" s="57">
        <v>13.6</v>
      </c>
      <c r="F217" s="57">
        <v>96.3</v>
      </c>
      <c r="G217" s="63">
        <v>0.3</v>
      </c>
      <c r="H217" s="57">
        <v>254</v>
      </c>
    </row>
    <row r="218" spans="1:10" s="44" customFormat="1" ht="18.75" customHeight="1">
      <c r="A218" s="77" t="s">
        <v>281</v>
      </c>
      <c r="B218" s="1"/>
      <c r="C218" s="1"/>
      <c r="D218" s="1"/>
      <c r="E218" s="1"/>
      <c r="F218" s="1"/>
      <c r="G218" s="1"/>
      <c r="H218" s="1"/>
      <c r="J218" s="44" t="s">
        <v>88</v>
      </c>
    </row>
    <row r="219" spans="1:8" s="44" customFormat="1" ht="12.75">
      <c r="A219" s="56" t="s">
        <v>282</v>
      </c>
      <c r="B219" s="57">
        <v>100</v>
      </c>
      <c r="C219" s="57">
        <v>3.8</v>
      </c>
      <c r="D219" s="57">
        <v>4.9</v>
      </c>
      <c r="E219" s="57">
        <v>24.9</v>
      </c>
      <c r="F219" s="57">
        <v>167.8</v>
      </c>
      <c r="G219" s="63">
        <v>0</v>
      </c>
      <c r="H219" s="57">
        <v>744</v>
      </c>
    </row>
    <row r="220" spans="1:8" s="44" customFormat="1" ht="12.75">
      <c r="A220" s="56" t="s">
        <v>283</v>
      </c>
      <c r="B220" s="57">
        <v>100</v>
      </c>
      <c r="C220" s="57">
        <v>2</v>
      </c>
      <c r="D220" s="57">
        <v>4.3</v>
      </c>
      <c r="E220" s="57">
        <v>27.1</v>
      </c>
      <c r="F220" s="57">
        <v>150.5</v>
      </c>
      <c r="G220" s="63">
        <v>0</v>
      </c>
      <c r="H220" s="57">
        <v>747</v>
      </c>
    </row>
    <row r="221" spans="1:8" s="44" customFormat="1" ht="12.75">
      <c r="A221" s="56" t="s">
        <v>284</v>
      </c>
      <c r="B221" s="57">
        <v>100</v>
      </c>
      <c r="C221" s="57">
        <v>1.8</v>
      </c>
      <c r="D221" s="57">
        <v>2.9</v>
      </c>
      <c r="E221" s="57">
        <v>7.3</v>
      </c>
      <c r="F221" s="57">
        <v>76</v>
      </c>
      <c r="G221" s="63">
        <v>0.9</v>
      </c>
      <c r="H221" s="57">
        <v>334</v>
      </c>
    </row>
    <row r="222" spans="1:8" s="44" customFormat="1" ht="12.75">
      <c r="A222" s="56" t="s">
        <v>285</v>
      </c>
      <c r="B222" s="57">
        <v>100</v>
      </c>
      <c r="C222" s="57">
        <v>3</v>
      </c>
      <c r="D222" s="57">
        <v>4.5</v>
      </c>
      <c r="E222" s="57">
        <v>23.6</v>
      </c>
      <c r="F222" s="57">
        <v>141</v>
      </c>
      <c r="G222" s="63">
        <v>0</v>
      </c>
      <c r="H222" s="57">
        <v>744</v>
      </c>
    </row>
    <row r="223" spans="1:8" s="44" customFormat="1" ht="12.75">
      <c r="A223" s="56" t="s">
        <v>286</v>
      </c>
      <c r="B223" s="57">
        <v>100</v>
      </c>
      <c r="C223" s="57">
        <v>4.8</v>
      </c>
      <c r="D223" s="57">
        <v>5.7</v>
      </c>
      <c r="E223" s="57">
        <v>14.9</v>
      </c>
      <c r="F223" s="57">
        <v>118.6</v>
      </c>
      <c r="G223" s="57">
        <v>0.45</v>
      </c>
      <c r="H223" s="57">
        <v>755</v>
      </c>
    </row>
    <row r="224" spans="1:8" s="44" customFormat="1" ht="12.75" customHeight="1">
      <c r="A224" s="56" t="s">
        <v>287</v>
      </c>
      <c r="B224" s="57">
        <v>100</v>
      </c>
      <c r="C224" s="57">
        <v>1.6</v>
      </c>
      <c r="D224" s="57">
        <v>4.2</v>
      </c>
      <c r="E224" s="57">
        <v>19.9</v>
      </c>
      <c r="F224" s="57">
        <v>120.8</v>
      </c>
      <c r="G224" s="63">
        <v>2.9</v>
      </c>
      <c r="H224" s="57">
        <v>345</v>
      </c>
    </row>
    <row r="225" spans="1:8" s="44" customFormat="1" ht="12.75" customHeight="1">
      <c r="A225" s="56" t="s">
        <v>288</v>
      </c>
      <c r="B225" s="57">
        <v>100</v>
      </c>
      <c r="C225" s="57">
        <v>1.8</v>
      </c>
      <c r="D225" s="57">
        <v>5.2</v>
      </c>
      <c r="E225" s="57">
        <v>22</v>
      </c>
      <c r="F225" s="57">
        <v>115.6</v>
      </c>
      <c r="G225" s="63">
        <v>0</v>
      </c>
      <c r="H225" s="57">
        <v>753</v>
      </c>
    </row>
    <row r="226" spans="1:8" s="44" customFormat="1" ht="12.75" customHeight="1">
      <c r="A226" s="78" t="s">
        <v>289</v>
      </c>
      <c r="B226" s="57">
        <v>100</v>
      </c>
      <c r="C226" s="57">
        <v>2.2</v>
      </c>
      <c r="D226" s="57">
        <v>7.3</v>
      </c>
      <c r="E226" s="57">
        <v>11.4</v>
      </c>
      <c r="F226" s="57">
        <v>118.6</v>
      </c>
      <c r="G226" s="63">
        <v>3.2</v>
      </c>
      <c r="H226" s="57">
        <v>344</v>
      </c>
    </row>
    <row r="227" spans="1:8" s="44" customFormat="1" ht="12.75">
      <c r="A227" s="56" t="s">
        <v>290</v>
      </c>
      <c r="B227" s="57">
        <v>100</v>
      </c>
      <c r="C227" s="57">
        <v>1.8</v>
      </c>
      <c r="D227" s="57">
        <v>6.4</v>
      </c>
      <c r="E227" s="57">
        <v>6.5</v>
      </c>
      <c r="F227" s="57">
        <v>95.7</v>
      </c>
      <c r="G227" s="63">
        <v>3.2</v>
      </c>
      <c r="H227" s="57">
        <v>334</v>
      </c>
    </row>
    <row r="228" spans="1:8" s="44" customFormat="1" ht="12.75">
      <c r="A228" s="79" t="s">
        <v>291</v>
      </c>
      <c r="B228" s="52">
        <v>100</v>
      </c>
      <c r="C228" s="52">
        <v>3.6</v>
      </c>
      <c r="D228" s="52">
        <v>75</v>
      </c>
      <c r="E228" s="52">
        <v>7</v>
      </c>
      <c r="F228" s="52">
        <v>100</v>
      </c>
      <c r="G228" s="52">
        <v>6.5</v>
      </c>
      <c r="H228" s="52">
        <v>393</v>
      </c>
    </row>
    <row r="229" spans="1:8" s="44" customFormat="1" ht="12.75">
      <c r="A229" s="56" t="s">
        <v>292</v>
      </c>
      <c r="B229" s="52">
        <v>100</v>
      </c>
      <c r="C229" s="52"/>
      <c r="D229" s="52">
        <v>3.8</v>
      </c>
      <c r="E229" s="52">
        <v>8.1</v>
      </c>
      <c r="F229" s="52">
        <v>7.6</v>
      </c>
      <c r="G229" s="52">
        <v>0.2</v>
      </c>
      <c r="H229" s="52">
        <v>773</v>
      </c>
    </row>
    <row r="230" spans="1:8" s="44" customFormat="1" ht="12.75">
      <c r="A230" s="79" t="s">
        <v>293</v>
      </c>
      <c r="B230" s="52">
        <v>100</v>
      </c>
      <c r="C230" s="52">
        <v>1.2</v>
      </c>
      <c r="D230" s="52">
        <v>4.9</v>
      </c>
      <c r="E230" s="52">
        <v>5.6</v>
      </c>
      <c r="F230" s="52">
        <v>69.5</v>
      </c>
      <c r="G230" s="52">
        <v>1.7</v>
      </c>
      <c r="H230" s="52">
        <v>773</v>
      </c>
    </row>
    <row r="231" spans="1:8" s="44" customFormat="1" ht="12.75">
      <c r="A231" s="53" t="s">
        <v>294</v>
      </c>
      <c r="B231" s="52">
        <v>100</v>
      </c>
      <c r="C231" s="52">
        <v>2.3</v>
      </c>
      <c r="D231" s="52">
        <v>4.3</v>
      </c>
      <c r="E231" s="52">
        <v>15.6</v>
      </c>
      <c r="F231" s="52">
        <v>107.1</v>
      </c>
      <c r="G231" s="52">
        <v>0.98</v>
      </c>
      <c r="H231" s="52">
        <v>758</v>
      </c>
    </row>
    <row r="232" spans="1:8" s="44" customFormat="1" ht="12.75">
      <c r="A232" s="53" t="s">
        <v>295</v>
      </c>
      <c r="B232" s="52">
        <v>100</v>
      </c>
      <c r="C232" s="52">
        <v>1.9</v>
      </c>
      <c r="D232" s="52">
        <v>3.6</v>
      </c>
      <c r="E232" s="52">
        <v>11.4</v>
      </c>
      <c r="F232" s="52">
        <v>85.2</v>
      </c>
      <c r="G232" s="54">
        <v>0.8</v>
      </c>
      <c r="H232" s="52">
        <v>757</v>
      </c>
    </row>
    <row r="233" spans="1:8" s="44" customFormat="1" ht="12.75">
      <c r="A233" s="56" t="s">
        <v>296</v>
      </c>
      <c r="B233" s="52" t="s">
        <v>297</v>
      </c>
      <c r="C233" s="57">
        <v>1.9</v>
      </c>
      <c r="D233" s="57">
        <v>4.8</v>
      </c>
      <c r="E233" s="57">
        <v>12.9</v>
      </c>
      <c r="F233" s="57">
        <v>103.5</v>
      </c>
      <c r="G233" s="63">
        <v>0.19</v>
      </c>
      <c r="H233" s="52">
        <v>788</v>
      </c>
    </row>
    <row r="234" spans="1:8" s="44" customFormat="1" ht="12.75">
      <c r="A234" s="56" t="s">
        <v>298</v>
      </c>
      <c r="B234" s="57">
        <v>100</v>
      </c>
      <c r="C234" s="57">
        <v>3.3</v>
      </c>
      <c r="D234" s="57">
        <v>4.1</v>
      </c>
      <c r="E234" s="57">
        <v>9.8</v>
      </c>
      <c r="F234" s="57">
        <v>106</v>
      </c>
      <c r="G234" s="57">
        <v>0.78</v>
      </c>
      <c r="H234" s="52">
        <v>759</v>
      </c>
    </row>
    <row r="235" spans="1:9" s="44" customFormat="1" ht="13.5" customHeight="1">
      <c r="A235" s="557"/>
      <c r="B235" s="558"/>
      <c r="C235" s="69"/>
      <c r="D235" s="69">
        <v>5</v>
      </c>
      <c r="E235" s="69">
        <v>10.2</v>
      </c>
      <c r="F235" s="68">
        <v>109.3</v>
      </c>
      <c r="G235" s="68">
        <v>0.3</v>
      </c>
      <c r="H235" s="68">
        <v>394</v>
      </c>
      <c r="I235" s="44" t="s">
        <v>88</v>
      </c>
    </row>
    <row r="236" spans="1:8" s="82" customFormat="1" ht="12.75">
      <c r="A236" s="80" t="s">
        <v>299</v>
      </c>
      <c r="B236" s="81" t="s">
        <v>297</v>
      </c>
      <c r="C236" s="81">
        <v>1.7</v>
      </c>
      <c r="D236" s="81">
        <v>3.6</v>
      </c>
      <c r="E236" s="81">
        <v>8.8</v>
      </c>
      <c r="F236" s="81">
        <v>94.3</v>
      </c>
      <c r="G236" s="81">
        <v>0.35</v>
      </c>
      <c r="H236" s="81"/>
    </row>
    <row r="237" spans="1:8" s="44" customFormat="1" ht="12.75">
      <c r="A237" s="66" t="s">
        <v>300</v>
      </c>
      <c r="B237" s="68">
        <v>100</v>
      </c>
      <c r="C237" s="68">
        <v>11.7</v>
      </c>
      <c r="D237" s="68">
        <v>4.8</v>
      </c>
      <c r="E237" s="68">
        <v>27.5</v>
      </c>
      <c r="F237" s="68">
        <v>189</v>
      </c>
      <c r="G237" s="68">
        <v>2.5</v>
      </c>
      <c r="H237" s="68">
        <v>752</v>
      </c>
    </row>
    <row r="238" spans="1:8" s="44" customFormat="1" ht="12.75">
      <c r="A238" s="66" t="s">
        <v>301</v>
      </c>
      <c r="B238" s="68">
        <v>100</v>
      </c>
      <c r="C238" s="68">
        <v>8.6</v>
      </c>
      <c r="D238" s="68">
        <v>4.4</v>
      </c>
      <c r="E238" s="68">
        <v>21.1</v>
      </c>
      <c r="F238" s="68">
        <v>153.3</v>
      </c>
      <c r="G238" s="68">
        <v>0.2</v>
      </c>
      <c r="H238" s="68">
        <v>437</v>
      </c>
    </row>
    <row r="239" spans="1:8" s="44" customFormat="1" ht="12.75">
      <c r="A239" s="53" t="s">
        <v>302</v>
      </c>
      <c r="B239" s="52">
        <v>100</v>
      </c>
      <c r="C239" s="52">
        <v>2.3</v>
      </c>
      <c r="D239" s="52">
        <v>4.7</v>
      </c>
      <c r="E239" s="52">
        <v>5.8</v>
      </c>
      <c r="F239" s="52">
        <v>72.2</v>
      </c>
      <c r="G239" s="52">
        <v>2.3</v>
      </c>
      <c r="H239" s="52">
        <v>327</v>
      </c>
    </row>
    <row r="240" spans="1:8" s="44" customFormat="1" ht="12.75">
      <c r="A240" s="66" t="s">
        <v>303</v>
      </c>
      <c r="B240" s="68">
        <v>100</v>
      </c>
      <c r="C240" s="68">
        <v>1.8</v>
      </c>
      <c r="D240" s="68">
        <v>3.2</v>
      </c>
      <c r="E240" s="68">
        <v>5.1</v>
      </c>
      <c r="F240" s="68">
        <v>43.6</v>
      </c>
      <c r="G240" s="68">
        <v>1.2</v>
      </c>
      <c r="H240" s="68">
        <v>765</v>
      </c>
    </row>
    <row r="241" spans="1:8" s="44" customFormat="1" ht="20.25">
      <c r="A241" s="83" t="s">
        <v>304</v>
      </c>
      <c r="B241" s="68"/>
      <c r="C241" s="68"/>
      <c r="D241" s="68"/>
      <c r="E241" s="68"/>
      <c r="F241" s="68"/>
      <c r="G241" s="68"/>
      <c r="H241" s="68"/>
    </row>
    <row r="242" spans="1:8" s="44" customFormat="1" ht="12.75">
      <c r="A242" s="66" t="s">
        <v>305</v>
      </c>
      <c r="B242" s="68">
        <v>135</v>
      </c>
      <c r="C242" s="68">
        <v>8.3</v>
      </c>
      <c r="D242" s="68">
        <v>20</v>
      </c>
      <c r="E242" s="68">
        <v>43.1</v>
      </c>
      <c r="F242" s="68">
        <v>296.5</v>
      </c>
      <c r="G242" s="68">
        <v>0.28</v>
      </c>
      <c r="H242" s="68">
        <v>296</v>
      </c>
    </row>
    <row r="243" spans="1:8" s="44" customFormat="1" ht="12.75">
      <c r="A243" s="66" t="s">
        <v>65</v>
      </c>
      <c r="B243" s="68" t="s">
        <v>306</v>
      </c>
      <c r="C243" s="68">
        <v>7.94</v>
      </c>
      <c r="D243" s="68">
        <v>9.48</v>
      </c>
      <c r="E243" s="68">
        <v>20.26</v>
      </c>
      <c r="F243" s="68">
        <v>198.87</v>
      </c>
      <c r="G243" s="68">
        <v>0.17</v>
      </c>
      <c r="H243" s="68">
        <v>295</v>
      </c>
    </row>
    <row r="244" spans="1:8" s="44" customFormat="1" ht="12.75">
      <c r="A244" s="66" t="s">
        <v>307</v>
      </c>
      <c r="B244" s="68">
        <v>155</v>
      </c>
      <c r="C244" s="68">
        <v>14.9</v>
      </c>
      <c r="D244" s="68">
        <v>17.5</v>
      </c>
      <c r="E244" s="68">
        <v>39.6</v>
      </c>
      <c r="F244" s="68">
        <v>378.5</v>
      </c>
      <c r="G244" s="68">
        <v>0.23</v>
      </c>
      <c r="H244" s="68">
        <v>297</v>
      </c>
    </row>
    <row r="245" spans="1:8" s="44" customFormat="1" ht="12.75">
      <c r="A245" s="66" t="s">
        <v>308</v>
      </c>
      <c r="B245" s="68">
        <v>120</v>
      </c>
      <c r="C245" s="68">
        <v>5.26</v>
      </c>
      <c r="D245" s="68">
        <v>5.68</v>
      </c>
      <c r="E245" s="68">
        <v>13.84</v>
      </c>
      <c r="F245" s="68">
        <v>135.44</v>
      </c>
      <c r="G245" s="68">
        <v>2.48</v>
      </c>
      <c r="H245" s="68">
        <v>294</v>
      </c>
    </row>
    <row r="246" spans="1:8" s="44" customFormat="1" ht="12.75">
      <c r="A246" s="66" t="s">
        <v>309</v>
      </c>
      <c r="B246" s="68">
        <v>120</v>
      </c>
      <c r="C246" s="68">
        <v>7.14</v>
      </c>
      <c r="D246" s="68">
        <v>13.24</v>
      </c>
      <c r="E246" s="68">
        <v>24.5</v>
      </c>
      <c r="F246" s="68">
        <v>174.5</v>
      </c>
      <c r="G246" s="68">
        <v>0.75</v>
      </c>
      <c r="H246" s="68">
        <v>292</v>
      </c>
    </row>
    <row r="247" spans="1:8" s="44" customFormat="1" ht="12.75">
      <c r="A247" s="66" t="s">
        <v>310</v>
      </c>
      <c r="B247" s="68">
        <v>120</v>
      </c>
      <c r="C247" s="68">
        <v>13.93</v>
      </c>
      <c r="D247" s="68">
        <v>11.98</v>
      </c>
      <c r="E247" s="68">
        <v>21.25</v>
      </c>
      <c r="F247" s="68">
        <v>248.72</v>
      </c>
      <c r="G247" s="68">
        <v>0.39</v>
      </c>
      <c r="H247" s="68">
        <v>303</v>
      </c>
    </row>
    <row r="248" spans="1:8" ht="12.75">
      <c r="A248" s="66" t="s">
        <v>311</v>
      </c>
      <c r="B248" s="68">
        <v>120</v>
      </c>
      <c r="C248" s="68">
        <v>5.3</v>
      </c>
      <c r="D248" s="68">
        <v>8.7</v>
      </c>
      <c r="E248" s="68">
        <v>24.3</v>
      </c>
      <c r="F248" s="68">
        <v>196</v>
      </c>
      <c r="G248" s="68">
        <v>0.37</v>
      </c>
      <c r="H248" s="68">
        <v>291</v>
      </c>
    </row>
    <row r="249" spans="1:8" ht="12.75">
      <c r="A249" s="66" t="s">
        <v>312</v>
      </c>
      <c r="B249" s="68">
        <v>150</v>
      </c>
      <c r="C249" s="68">
        <v>19.6</v>
      </c>
      <c r="D249" s="68">
        <v>15.2</v>
      </c>
      <c r="E249" s="68">
        <v>34.3</v>
      </c>
      <c r="F249" s="68">
        <v>360.3</v>
      </c>
      <c r="G249" s="68">
        <v>0.4</v>
      </c>
      <c r="H249" s="68">
        <v>304</v>
      </c>
    </row>
    <row r="250" spans="1:8" ht="12.75">
      <c r="A250" s="66" t="s">
        <v>313</v>
      </c>
      <c r="B250" s="68">
        <v>130</v>
      </c>
      <c r="C250" s="68">
        <v>13.9</v>
      </c>
      <c r="D250" s="68">
        <v>19.42</v>
      </c>
      <c r="E250" s="68">
        <v>23.92</v>
      </c>
      <c r="F250" s="68">
        <v>323.4</v>
      </c>
      <c r="G250" s="68">
        <v>3.11</v>
      </c>
      <c r="H250" s="68">
        <v>300</v>
      </c>
    </row>
    <row r="251" spans="1:8" ht="12.75">
      <c r="A251" s="66" t="s">
        <v>69</v>
      </c>
      <c r="B251" s="68">
        <v>120</v>
      </c>
      <c r="C251" s="68">
        <v>5.34</v>
      </c>
      <c r="D251" s="68">
        <v>6.01</v>
      </c>
      <c r="E251" s="68">
        <v>22.5</v>
      </c>
      <c r="F251" s="68">
        <v>157.67</v>
      </c>
      <c r="G251" s="68">
        <v>3.17</v>
      </c>
      <c r="H251" s="68">
        <v>298</v>
      </c>
    </row>
    <row r="252" spans="1:8" ht="12.75">
      <c r="A252" s="66" t="s">
        <v>314</v>
      </c>
      <c r="B252" s="68">
        <v>100</v>
      </c>
      <c r="C252" s="68">
        <v>15.6</v>
      </c>
      <c r="D252" s="68">
        <v>28.2</v>
      </c>
      <c r="E252" s="68">
        <v>18.9</v>
      </c>
      <c r="F252" s="68">
        <v>363.1</v>
      </c>
      <c r="G252" s="68">
        <v>0.27</v>
      </c>
      <c r="H252" s="68">
        <v>302</v>
      </c>
    </row>
    <row r="253" spans="1:8" ht="12.75">
      <c r="A253" s="66" t="s">
        <v>315</v>
      </c>
      <c r="B253" s="68">
        <v>110</v>
      </c>
      <c r="C253" s="68">
        <v>13.2</v>
      </c>
      <c r="D253" s="68">
        <v>26.3</v>
      </c>
      <c r="E253" s="68">
        <v>19.6</v>
      </c>
      <c r="F253" s="68">
        <v>358.5</v>
      </c>
      <c r="G253" s="68">
        <v>2.59</v>
      </c>
      <c r="H253" s="68">
        <v>293</v>
      </c>
    </row>
    <row r="254" spans="1:8" ht="12.75">
      <c r="A254" s="66" t="s">
        <v>316</v>
      </c>
      <c r="B254" s="68">
        <v>110</v>
      </c>
      <c r="C254" s="68">
        <v>12.84</v>
      </c>
      <c r="D254" s="68">
        <v>17.94</v>
      </c>
      <c r="E254" s="68">
        <v>35.89</v>
      </c>
      <c r="F254" s="68">
        <v>291.7</v>
      </c>
      <c r="G254" s="68">
        <v>0.59</v>
      </c>
      <c r="H254" s="68">
        <v>290</v>
      </c>
    </row>
    <row r="255" spans="1:8" ht="12.75">
      <c r="A255" s="66" t="s">
        <v>317</v>
      </c>
      <c r="B255" s="68">
        <v>110</v>
      </c>
      <c r="C255" s="68">
        <v>12.7</v>
      </c>
      <c r="D255" s="68">
        <v>23.76</v>
      </c>
      <c r="E255" s="68">
        <v>23.85</v>
      </c>
      <c r="F255" s="68">
        <v>355.24</v>
      </c>
      <c r="G255" s="68">
        <v>0.95</v>
      </c>
      <c r="H255" s="68">
        <v>301</v>
      </c>
    </row>
    <row r="256" spans="1:8" ht="12.75">
      <c r="A256" s="66" t="s">
        <v>318</v>
      </c>
      <c r="B256" s="68">
        <v>120</v>
      </c>
      <c r="C256" s="68">
        <v>3.51</v>
      </c>
      <c r="D256" s="68">
        <v>5.48</v>
      </c>
      <c r="E256" s="68">
        <v>18.3</v>
      </c>
      <c r="F256" s="68">
        <v>176</v>
      </c>
      <c r="G256" s="68">
        <v>3.32</v>
      </c>
      <c r="H256" s="68">
        <v>291</v>
      </c>
    </row>
    <row r="257" spans="1:8" ht="12.75">
      <c r="A257" s="66" t="s">
        <v>319</v>
      </c>
      <c r="B257" s="68">
        <v>120</v>
      </c>
      <c r="C257" s="68">
        <v>13.06</v>
      </c>
      <c r="D257" s="68">
        <v>25.19</v>
      </c>
      <c r="E257" s="68">
        <v>30.48</v>
      </c>
      <c r="F257" s="68">
        <v>396.01</v>
      </c>
      <c r="G257" s="68">
        <v>0.21</v>
      </c>
      <c r="H257" s="68">
        <v>299</v>
      </c>
    </row>
    <row r="258" spans="1:8" ht="20.25">
      <c r="A258" s="83" t="s">
        <v>320</v>
      </c>
      <c r="B258" s="68"/>
      <c r="C258" s="68"/>
      <c r="D258" s="68"/>
      <c r="E258" s="68"/>
      <c r="F258" s="68"/>
      <c r="G258" s="68"/>
      <c r="H258" s="68"/>
    </row>
    <row r="259" spans="1:8" ht="12.75">
      <c r="A259" s="66" t="s">
        <v>75</v>
      </c>
      <c r="B259" s="68">
        <v>35</v>
      </c>
      <c r="C259" s="68">
        <v>0.6</v>
      </c>
      <c r="D259" s="68">
        <v>4.2</v>
      </c>
      <c r="E259" s="68">
        <v>1.2</v>
      </c>
      <c r="F259" s="68">
        <v>45.8</v>
      </c>
      <c r="G259" s="68">
        <v>0.051</v>
      </c>
      <c r="H259" s="68">
        <v>335</v>
      </c>
    </row>
    <row r="260" spans="1:8" ht="12.75">
      <c r="A260" s="66" t="s">
        <v>321</v>
      </c>
      <c r="B260" s="68">
        <v>35</v>
      </c>
      <c r="C260" s="68">
        <v>0.6</v>
      </c>
      <c r="D260" s="68">
        <v>4.2</v>
      </c>
      <c r="E260" s="68">
        <v>1.2</v>
      </c>
      <c r="F260" s="68">
        <v>47</v>
      </c>
      <c r="G260" s="68">
        <v>0.31</v>
      </c>
      <c r="H260" s="68">
        <v>338</v>
      </c>
    </row>
    <row r="261" spans="1:8" ht="12.75">
      <c r="A261" s="66" t="s">
        <v>322</v>
      </c>
      <c r="B261" s="68">
        <v>35</v>
      </c>
      <c r="C261" s="68">
        <v>0.2</v>
      </c>
      <c r="D261" s="68">
        <v>0.83</v>
      </c>
      <c r="E261" s="68">
        <v>1.2</v>
      </c>
      <c r="F261" s="68">
        <v>13.3</v>
      </c>
      <c r="G261" s="68">
        <v>0.72</v>
      </c>
      <c r="H261" s="68">
        <v>337</v>
      </c>
    </row>
    <row r="262" spans="1:8" ht="12.75">
      <c r="A262" s="66" t="s">
        <v>323</v>
      </c>
      <c r="B262" s="68">
        <v>35</v>
      </c>
      <c r="C262" s="68">
        <v>1.19</v>
      </c>
      <c r="D262" s="68">
        <v>2.1</v>
      </c>
      <c r="E262" s="68">
        <v>6.02</v>
      </c>
      <c r="F262" s="68">
        <v>46.88</v>
      </c>
      <c r="G262" s="68">
        <v>0.35</v>
      </c>
      <c r="H262" s="68">
        <v>339</v>
      </c>
    </row>
    <row r="263" spans="1:8" ht="12.75">
      <c r="A263" s="66" t="s">
        <v>324</v>
      </c>
      <c r="B263" s="68">
        <v>35</v>
      </c>
      <c r="C263" s="68">
        <v>0.05</v>
      </c>
      <c r="D263" s="68">
        <v>0</v>
      </c>
      <c r="E263" s="68">
        <v>7.3</v>
      </c>
      <c r="F263" s="68">
        <v>28.87</v>
      </c>
      <c r="G263" s="68">
        <v>1.35</v>
      </c>
      <c r="H263" s="68">
        <v>339</v>
      </c>
    </row>
    <row r="264" spans="1:8" ht="12.75">
      <c r="A264" s="66" t="s">
        <v>325</v>
      </c>
      <c r="B264" s="68">
        <v>35</v>
      </c>
      <c r="C264" s="68">
        <v>0.7</v>
      </c>
      <c r="D264" s="68">
        <v>4.2</v>
      </c>
      <c r="E264" s="68">
        <v>1.7</v>
      </c>
      <c r="F264" s="68">
        <v>48.1</v>
      </c>
      <c r="G264" s="68">
        <v>0.8</v>
      </c>
      <c r="H264" s="68">
        <v>331</v>
      </c>
    </row>
    <row r="265" spans="1:8" ht="12.75">
      <c r="A265" s="66" t="s">
        <v>326</v>
      </c>
      <c r="B265" s="68">
        <v>35</v>
      </c>
      <c r="C265" s="68">
        <v>0.01</v>
      </c>
      <c r="D265" s="68">
        <v>0</v>
      </c>
      <c r="E265" s="68">
        <v>5.82</v>
      </c>
      <c r="F265" s="68">
        <v>27.75</v>
      </c>
      <c r="G265" s="68">
        <v>0.18</v>
      </c>
      <c r="H265" s="68">
        <v>340</v>
      </c>
    </row>
    <row r="266" spans="1:8" ht="12.75">
      <c r="A266" s="66" t="s">
        <v>327</v>
      </c>
      <c r="B266" s="68">
        <v>35</v>
      </c>
      <c r="C266" s="68">
        <v>0.04</v>
      </c>
      <c r="D266" s="68">
        <v>0.04</v>
      </c>
      <c r="E266" s="68">
        <v>5.1</v>
      </c>
      <c r="F266" s="68">
        <v>23.5</v>
      </c>
      <c r="G266" s="68">
        <v>1.6</v>
      </c>
      <c r="H266" s="68">
        <v>332</v>
      </c>
    </row>
    <row r="267" spans="1:8" ht="12.75">
      <c r="A267" s="66" t="s">
        <v>328</v>
      </c>
      <c r="B267" s="68">
        <v>35</v>
      </c>
      <c r="C267" s="68">
        <v>0.08</v>
      </c>
      <c r="D267" s="68">
        <v>0</v>
      </c>
      <c r="E267" s="68">
        <v>7.2</v>
      </c>
      <c r="F267" s="68">
        <v>28.8</v>
      </c>
      <c r="G267" s="68">
        <v>0.1</v>
      </c>
      <c r="H267" s="68">
        <v>334</v>
      </c>
    </row>
    <row r="268" spans="1:8" ht="20.25">
      <c r="A268" s="83" t="s">
        <v>329</v>
      </c>
      <c r="B268" s="68"/>
      <c r="C268" s="68"/>
      <c r="D268" s="68"/>
      <c r="E268" s="68"/>
      <c r="F268" s="68"/>
      <c r="G268" s="68"/>
      <c r="H268" s="68"/>
    </row>
    <row r="269" spans="1:8" ht="12.75">
      <c r="A269" s="66" t="s">
        <v>330</v>
      </c>
      <c r="B269" s="68">
        <v>150</v>
      </c>
      <c r="C269" s="68">
        <v>9.01</v>
      </c>
      <c r="D269" s="68">
        <v>12.03</v>
      </c>
      <c r="E269" s="68">
        <v>29.33</v>
      </c>
      <c r="F269" s="68">
        <v>265.9</v>
      </c>
      <c r="G269" s="68">
        <v>0.5</v>
      </c>
      <c r="H269" s="68">
        <v>310</v>
      </c>
    </row>
    <row r="270" spans="1:8" ht="12.75">
      <c r="A270" s="66" t="s">
        <v>331</v>
      </c>
      <c r="B270" s="68">
        <v>150</v>
      </c>
      <c r="C270" s="68">
        <v>7.35</v>
      </c>
      <c r="D270" s="68">
        <v>8.27</v>
      </c>
      <c r="E270" s="68">
        <v>37.32</v>
      </c>
      <c r="F270" s="68">
        <v>251.34</v>
      </c>
      <c r="G270" s="68">
        <v>1.23</v>
      </c>
      <c r="H270" s="68">
        <v>311</v>
      </c>
    </row>
    <row r="271" spans="1:8" ht="12.75">
      <c r="A271" s="66" t="s">
        <v>332</v>
      </c>
      <c r="B271" s="68">
        <v>135</v>
      </c>
      <c r="C271" s="68">
        <v>7.23</v>
      </c>
      <c r="D271" s="68">
        <v>8.3</v>
      </c>
      <c r="E271" s="68">
        <v>50.2</v>
      </c>
      <c r="F271" s="68">
        <v>301.19</v>
      </c>
      <c r="G271" s="68">
        <v>2.3</v>
      </c>
      <c r="H271" s="68">
        <v>31</v>
      </c>
    </row>
    <row r="272" spans="1:8" ht="12.75">
      <c r="A272" s="66" t="s">
        <v>333</v>
      </c>
      <c r="B272" s="68">
        <v>150</v>
      </c>
      <c r="C272" s="68">
        <v>7.23</v>
      </c>
      <c r="D272" s="68">
        <v>8.3</v>
      </c>
      <c r="E272" s="68">
        <v>50.2</v>
      </c>
      <c r="F272" s="68">
        <v>301.19</v>
      </c>
      <c r="G272" s="68">
        <v>2.3</v>
      </c>
      <c r="H272" s="68">
        <v>31</v>
      </c>
    </row>
    <row r="273" spans="1:8" ht="12.75">
      <c r="A273" s="66" t="s">
        <v>334</v>
      </c>
      <c r="B273" s="68">
        <v>30</v>
      </c>
      <c r="C273" s="68">
        <v>5.93</v>
      </c>
      <c r="D273" s="68">
        <v>8.6</v>
      </c>
      <c r="E273" s="68">
        <v>15.96</v>
      </c>
      <c r="F273" s="68">
        <v>119.16</v>
      </c>
      <c r="G273" s="68">
        <v>0.42</v>
      </c>
      <c r="H273" s="68">
        <v>191</v>
      </c>
    </row>
    <row r="274" spans="1:8" ht="20.25">
      <c r="A274" s="83" t="s">
        <v>335</v>
      </c>
      <c r="B274" s="68"/>
      <c r="C274" s="68"/>
      <c r="D274" s="68"/>
      <c r="E274" s="68"/>
      <c r="F274" s="68"/>
      <c r="G274" s="68"/>
      <c r="H274" s="68"/>
    </row>
    <row r="275" spans="1:8" ht="12.75">
      <c r="A275" s="66" t="s">
        <v>336</v>
      </c>
      <c r="B275" s="68">
        <v>100</v>
      </c>
      <c r="C275" s="68">
        <v>0.6</v>
      </c>
      <c r="D275" s="68">
        <v>0.6</v>
      </c>
      <c r="E275" s="68">
        <v>15.5</v>
      </c>
      <c r="F275" s="68">
        <v>72.7</v>
      </c>
      <c r="G275" s="68">
        <v>7</v>
      </c>
      <c r="H275" s="68">
        <v>604</v>
      </c>
    </row>
    <row r="276" spans="1:8" ht="12.75">
      <c r="A276" s="66" t="s">
        <v>337</v>
      </c>
      <c r="B276" s="68">
        <v>100</v>
      </c>
      <c r="C276" s="68">
        <v>0.87</v>
      </c>
      <c r="D276" s="68">
        <v>0</v>
      </c>
      <c r="E276" s="68">
        <v>7.33</v>
      </c>
      <c r="F276" s="68">
        <v>38.93</v>
      </c>
      <c r="G276" s="68">
        <v>22.4</v>
      </c>
      <c r="H276" s="68">
        <v>603</v>
      </c>
    </row>
    <row r="277" spans="1:8" ht="12.75">
      <c r="A277" s="66" t="s">
        <v>338</v>
      </c>
      <c r="B277" s="68">
        <v>110</v>
      </c>
      <c r="C277" s="68">
        <v>0.46</v>
      </c>
      <c r="D277" s="68">
        <v>0.46</v>
      </c>
      <c r="E277" s="68">
        <v>10.75</v>
      </c>
      <c r="F277" s="68">
        <v>51.62</v>
      </c>
      <c r="G277" s="68">
        <v>10.8</v>
      </c>
      <c r="H277" s="68">
        <v>602</v>
      </c>
    </row>
    <row r="278" spans="1:8" ht="12.75">
      <c r="A278" s="66" t="s">
        <v>339</v>
      </c>
      <c r="B278" s="68">
        <v>120</v>
      </c>
      <c r="C278" s="68">
        <v>0.5</v>
      </c>
      <c r="D278" s="68">
        <v>0.5</v>
      </c>
      <c r="E278" s="68">
        <v>11.74</v>
      </c>
      <c r="F278" s="68">
        <v>56.35</v>
      </c>
      <c r="G278" s="68">
        <v>11.7</v>
      </c>
      <c r="H278" s="68">
        <v>301</v>
      </c>
    </row>
    <row r="279" spans="1:8" ht="12.75">
      <c r="A279" s="66" t="s">
        <v>340</v>
      </c>
      <c r="B279" s="68">
        <v>140</v>
      </c>
      <c r="C279" s="68">
        <v>3</v>
      </c>
      <c r="D279" s="68">
        <v>1</v>
      </c>
      <c r="E279" s="68">
        <v>42</v>
      </c>
      <c r="F279" s="68">
        <v>192</v>
      </c>
      <c r="G279" s="68">
        <v>20</v>
      </c>
      <c r="H279" s="68">
        <v>600</v>
      </c>
    </row>
    <row r="280" spans="1:8" ht="12.75">
      <c r="A280" s="66" t="s">
        <v>341</v>
      </c>
      <c r="B280" s="68">
        <v>20</v>
      </c>
      <c r="C280" s="68">
        <v>1.54</v>
      </c>
      <c r="D280" s="68">
        <v>0.6</v>
      </c>
      <c r="E280" s="68">
        <v>10.02</v>
      </c>
      <c r="F280" s="68">
        <v>51.8</v>
      </c>
      <c r="G280" s="68">
        <v>0</v>
      </c>
      <c r="H280" s="68" t="s">
        <v>7</v>
      </c>
    </row>
    <row r="281" spans="1:8" ht="12.75">
      <c r="A281" s="66" t="s">
        <v>342</v>
      </c>
      <c r="B281" s="68">
        <v>15</v>
      </c>
      <c r="C281" s="68">
        <v>1.1</v>
      </c>
      <c r="D281" s="68">
        <v>0.1</v>
      </c>
      <c r="E281" s="68">
        <v>7.5</v>
      </c>
      <c r="F281" s="68">
        <v>35.5</v>
      </c>
      <c r="G281" s="68">
        <v>0</v>
      </c>
      <c r="H281" s="68">
        <v>605</v>
      </c>
    </row>
    <row r="282" spans="1:8" ht="12.75">
      <c r="A282" s="66" t="s">
        <v>343</v>
      </c>
      <c r="B282" s="68">
        <v>40</v>
      </c>
      <c r="C282" s="68">
        <v>2.72</v>
      </c>
      <c r="D282" s="68">
        <v>0.44</v>
      </c>
      <c r="E282" s="68">
        <v>18</v>
      </c>
      <c r="F282" s="68">
        <v>88.8</v>
      </c>
      <c r="G282" s="68">
        <v>0</v>
      </c>
      <c r="H282" s="68">
        <v>606</v>
      </c>
    </row>
    <row r="283" spans="1:8" ht="12.75">
      <c r="A283" s="66" t="s">
        <v>344</v>
      </c>
      <c r="B283" s="68">
        <v>40</v>
      </c>
      <c r="C283" s="68">
        <v>0.44</v>
      </c>
      <c r="D283" s="68">
        <v>0</v>
      </c>
      <c r="E283" s="68">
        <v>1.52</v>
      </c>
      <c r="F283" s="68">
        <v>8</v>
      </c>
      <c r="G283" s="68">
        <v>10</v>
      </c>
      <c r="H283" s="68" t="s">
        <v>7</v>
      </c>
    </row>
    <row r="284" spans="1:8" ht="12.75">
      <c r="A284" s="66" t="s">
        <v>345</v>
      </c>
      <c r="B284" s="68">
        <v>40</v>
      </c>
      <c r="C284" s="68">
        <v>0.32</v>
      </c>
      <c r="D284" s="68">
        <v>0</v>
      </c>
      <c r="E284" s="68">
        <v>1.04</v>
      </c>
      <c r="F284" s="68">
        <v>5.2</v>
      </c>
      <c r="G284" s="68">
        <v>4</v>
      </c>
      <c r="H284" s="68" t="s">
        <v>7</v>
      </c>
    </row>
    <row r="285" spans="1:8" ht="12.75">
      <c r="A285" s="66" t="s">
        <v>346</v>
      </c>
      <c r="B285" s="68">
        <v>40</v>
      </c>
      <c r="C285" s="68">
        <v>1.12</v>
      </c>
      <c r="D285" s="68">
        <v>0</v>
      </c>
      <c r="E285" s="68">
        <v>0.24</v>
      </c>
      <c r="F285" s="68">
        <v>6.4</v>
      </c>
      <c r="G285" s="68">
        <v>2</v>
      </c>
      <c r="H285" s="68" t="s">
        <v>7</v>
      </c>
    </row>
    <row r="286" spans="1:8" ht="12.75">
      <c r="A286" s="66" t="s">
        <v>347</v>
      </c>
      <c r="B286" s="68">
        <v>10</v>
      </c>
      <c r="C286" s="68">
        <v>0</v>
      </c>
      <c r="D286" s="68">
        <v>0</v>
      </c>
      <c r="E286" s="68">
        <v>7.2</v>
      </c>
      <c r="F286" s="68">
        <v>28.4</v>
      </c>
      <c r="G286" s="68">
        <v>0</v>
      </c>
      <c r="H286" s="68">
        <v>614</v>
      </c>
    </row>
    <row r="287" spans="1:8" ht="12.75">
      <c r="A287" s="66" t="s">
        <v>348</v>
      </c>
      <c r="B287" s="68">
        <v>10</v>
      </c>
      <c r="C287" s="68">
        <v>0</v>
      </c>
      <c r="D287" s="68">
        <v>0</v>
      </c>
      <c r="E287" s="68">
        <v>5.8</v>
      </c>
      <c r="F287" s="68">
        <v>23.2</v>
      </c>
      <c r="G287" s="68">
        <v>0.2</v>
      </c>
      <c r="H287" s="68">
        <v>612</v>
      </c>
    </row>
    <row r="288" spans="1:8" ht="12.75">
      <c r="A288" s="66" t="s">
        <v>349</v>
      </c>
      <c r="B288" s="68">
        <v>25</v>
      </c>
      <c r="C288" s="68">
        <v>1.8</v>
      </c>
      <c r="D288" s="68">
        <v>2.13</v>
      </c>
      <c r="E288" s="68">
        <v>14</v>
      </c>
      <c r="F288" s="68">
        <v>82.25</v>
      </c>
      <c r="G288" s="68">
        <v>0</v>
      </c>
      <c r="H288" s="68">
        <v>613</v>
      </c>
    </row>
    <row r="289" spans="1:8" ht="12.75">
      <c r="A289" s="66" t="s">
        <v>350</v>
      </c>
      <c r="B289" s="68">
        <v>20</v>
      </c>
      <c r="C289" s="68">
        <v>0.6</v>
      </c>
      <c r="D289" s="68">
        <v>2</v>
      </c>
      <c r="E289" s="68">
        <v>0.58</v>
      </c>
      <c r="F289" s="68">
        <v>23.2</v>
      </c>
      <c r="G289" s="68">
        <v>0.06</v>
      </c>
      <c r="H289" s="68" t="s">
        <v>7</v>
      </c>
    </row>
    <row r="290" spans="1:8" ht="12.75">
      <c r="A290" s="66" t="s">
        <v>351</v>
      </c>
      <c r="B290" s="68">
        <v>20</v>
      </c>
      <c r="C290" s="68">
        <v>0.66</v>
      </c>
      <c r="D290" s="68">
        <v>2.82</v>
      </c>
      <c r="E290" s="68">
        <v>6.01</v>
      </c>
      <c r="F290" s="68">
        <v>52</v>
      </c>
      <c r="G290" s="68">
        <v>0</v>
      </c>
      <c r="H290" s="68">
        <v>611</v>
      </c>
    </row>
    <row r="291" spans="1:8" ht="12.75">
      <c r="A291" s="66" t="s">
        <v>352</v>
      </c>
      <c r="B291" s="68">
        <v>40</v>
      </c>
      <c r="C291" s="68">
        <v>3</v>
      </c>
      <c r="D291" s="68">
        <v>3.9</v>
      </c>
      <c r="E291" s="68">
        <v>29.8</v>
      </c>
      <c r="F291" s="68">
        <v>166.8</v>
      </c>
      <c r="G291" s="68">
        <v>0</v>
      </c>
      <c r="H291" s="68">
        <v>610</v>
      </c>
    </row>
    <row r="292" spans="1:8" ht="12.75">
      <c r="A292" s="66" t="s">
        <v>353</v>
      </c>
      <c r="B292" s="68">
        <v>150</v>
      </c>
      <c r="C292" s="68">
        <v>4.2</v>
      </c>
      <c r="D292" s="68">
        <v>4.79</v>
      </c>
      <c r="E292" s="68">
        <v>6.14</v>
      </c>
      <c r="F292" s="68">
        <v>84.4</v>
      </c>
      <c r="G292" s="68">
        <v>0.98</v>
      </c>
      <c r="H292" s="68">
        <v>202</v>
      </c>
    </row>
    <row r="293" spans="1:8" ht="12.75">
      <c r="A293" s="66" t="s">
        <v>79</v>
      </c>
      <c r="B293" s="68">
        <v>150</v>
      </c>
      <c r="C293" s="68">
        <v>0.75</v>
      </c>
      <c r="D293" s="68">
        <v>0.15</v>
      </c>
      <c r="E293" s="68">
        <v>15.15</v>
      </c>
      <c r="F293" s="68">
        <v>69</v>
      </c>
      <c r="G293" s="68">
        <v>3</v>
      </c>
      <c r="H293" s="68">
        <v>608</v>
      </c>
    </row>
    <row r="294" spans="1:8" ht="12.75">
      <c r="A294" s="66" t="s">
        <v>354</v>
      </c>
      <c r="B294" s="68">
        <v>200</v>
      </c>
      <c r="C294" s="68">
        <v>2.8</v>
      </c>
      <c r="D294" s="68">
        <v>2.5</v>
      </c>
      <c r="E294" s="68">
        <v>4.7</v>
      </c>
      <c r="F294" s="68">
        <v>52.5</v>
      </c>
      <c r="G294" s="68">
        <v>2</v>
      </c>
      <c r="H294" s="68" t="s">
        <v>7</v>
      </c>
    </row>
    <row r="295" spans="1:8" ht="20.25">
      <c r="A295" s="83" t="s">
        <v>355</v>
      </c>
      <c r="B295" s="68"/>
      <c r="C295" s="68"/>
      <c r="D295" s="68"/>
      <c r="E295" s="68"/>
      <c r="F295" s="68"/>
      <c r="G295" s="68"/>
      <c r="H295" s="68"/>
    </row>
    <row r="296" spans="1:8" ht="12.75">
      <c r="A296" s="66" t="s">
        <v>356</v>
      </c>
      <c r="B296" s="68">
        <v>160</v>
      </c>
      <c r="C296" s="68">
        <v>7.53</v>
      </c>
      <c r="D296" s="68">
        <v>11.82</v>
      </c>
      <c r="E296" s="68">
        <v>34.53</v>
      </c>
      <c r="F296" s="68">
        <v>274.76</v>
      </c>
      <c r="G296" s="68">
        <v>1.09</v>
      </c>
      <c r="H296" s="68">
        <v>384</v>
      </c>
    </row>
    <row r="297" spans="1:8" ht="12.75">
      <c r="A297" s="66" t="s">
        <v>357</v>
      </c>
      <c r="B297" s="68">
        <v>65</v>
      </c>
      <c r="C297" s="68">
        <v>3.52</v>
      </c>
      <c r="D297" s="68">
        <v>1.9</v>
      </c>
      <c r="E297" s="68">
        <v>9.39</v>
      </c>
      <c r="F297" s="68">
        <v>69.5</v>
      </c>
      <c r="G297" s="68">
        <v>5.65</v>
      </c>
      <c r="H297" s="68">
        <v>385</v>
      </c>
    </row>
    <row r="298" spans="1:8" ht="12.75">
      <c r="A298" s="66" t="s">
        <v>358</v>
      </c>
      <c r="B298" s="68">
        <v>135</v>
      </c>
      <c r="C298" s="68">
        <v>7.44</v>
      </c>
      <c r="D298" s="68">
        <v>8.95</v>
      </c>
      <c r="E298" s="68">
        <v>31.18</v>
      </c>
      <c r="F298" s="68">
        <v>238.94</v>
      </c>
      <c r="G298" s="68">
        <v>0</v>
      </c>
      <c r="H298" s="68">
        <v>382</v>
      </c>
    </row>
    <row r="299" spans="1:8" ht="12.75">
      <c r="A299" s="66" t="s">
        <v>359</v>
      </c>
      <c r="B299" s="68">
        <v>150</v>
      </c>
      <c r="C299" s="68">
        <v>9.49</v>
      </c>
      <c r="D299" s="68">
        <v>9.43</v>
      </c>
      <c r="E299" s="68">
        <v>44.77</v>
      </c>
      <c r="F299" s="68">
        <v>303.01</v>
      </c>
      <c r="G299" s="68">
        <v>0</v>
      </c>
      <c r="H299" s="68">
        <v>383</v>
      </c>
    </row>
    <row r="300" spans="1:8" ht="12.75">
      <c r="A300" s="66" t="s">
        <v>360</v>
      </c>
      <c r="B300" s="68">
        <v>115</v>
      </c>
      <c r="C300" s="68">
        <v>0.8</v>
      </c>
      <c r="D300" s="68">
        <v>0.5</v>
      </c>
      <c r="E300" s="68">
        <v>25.27</v>
      </c>
      <c r="F300" s="68">
        <v>108.85</v>
      </c>
      <c r="G300" s="68">
        <v>15</v>
      </c>
      <c r="H300" s="68">
        <v>380</v>
      </c>
    </row>
    <row r="301" spans="1:8" ht="12.75">
      <c r="A301" s="66" t="s">
        <v>360</v>
      </c>
      <c r="B301" s="68">
        <v>92</v>
      </c>
      <c r="C301" s="68">
        <v>0.8</v>
      </c>
      <c r="D301" s="68">
        <v>0.16</v>
      </c>
      <c r="E301" s="68">
        <v>17.81</v>
      </c>
      <c r="F301" s="68">
        <v>75.88</v>
      </c>
      <c r="G301" s="68">
        <v>12</v>
      </c>
      <c r="H301" s="68">
        <v>381</v>
      </c>
    </row>
    <row r="302" spans="1:8" ht="12.75">
      <c r="A302" s="66" t="s">
        <v>361</v>
      </c>
      <c r="B302" s="68">
        <v>63</v>
      </c>
      <c r="C302" s="68">
        <v>0.31</v>
      </c>
      <c r="D302" s="68">
        <v>0.3</v>
      </c>
      <c r="E302" s="68">
        <v>20.78</v>
      </c>
      <c r="F302" s="68">
        <v>83.46</v>
      </c>
      <c r="G302" s="68">
        <v>11.6</v>
      </c>
      <c r="H302" s="68">
        <v>379</v>
      </c>
    </row>
    <row r="303" spans="1:8" ht="12.75">
      <c r="A303" s="66" t="s">
        <v>362</v>
      </c>
      <c r="B303" s="68">
        <v>150</v>
      </c>
      <c r="C303" s="68">
        <v>3.08</v>
      </c>
      <c r="D303" s="68">
        <v>6.29</v>
      </c>
      <c r="E303" s="68">
        <v>39.57</v>
      </c>
      <c r="F303" s="68">
        <v>229.19</v>
      </c>
      <c r="G303" s="68">
        <v>4.08</v>
      </c>
      <c r="H303" s="68">
        <v>378</v>
      </c>
    </row>
    <row r="304" spans="1:8" ht="12.75">
      <c r="A304" s="66" t="s">
        <v>363</v>
      </c>
      <c r="B304" s="68">
        <v>150</v>
      </c>
      <c r="C304" s="68">
        <v>0.48</v>
      </c>
      <c r="D304" s="68">
        <v>0.09</v>
      </c>
      <c r="E304" s="68">
        <v>18.75</v>
      </c>
      <c r="F304" s="68">
        <v>76.39</v>
      </c>
      <c r="G304" s="68">
        <v>0.18</v>
      </c>
      <c r="H304" s="68">
        <v>377</v>
      </c>
    </row>
    <row r="305" spans="1:8" ht="12.75">
      <c r="A305" s="66" t="s">
        <v>364</v>
      </c>
      <c r="B305" s="68">
        <v>86</v>
      </c>
      <c r="C305" s="68">
        <v>0.44</v>
      </c>
      <c r="D305" s="68">
        <v>0.32</v>
      </c>
      <c r="E305" s="68">
        <v>13.5</v>
      </c>
      <c r="F305" s="68">
        <v>59</v>
      </c>
      <c r="G305" s="68">
        <v>11.56</v>
      </c>
      <c r="H305" s="68">
        <v>380</v>
      </c>
    </row>
    <row r="306" spans="1:8" ht="12.75">
      <c r="A306" s="66" t="s">
        <v>365</v>
      </c>
      <c r="B306" s="68">
        <v>110</v>
      </c>
      <c r="C306" s="68">
        <v>0.4</v>
      </c>
      <c r="D306" s="68">
        <v>0.4</v>
      </c>
      <c r="E306" s="68">
        <v>29.76</v>
      </c>
      <c r="F306" s="68">
        <v>120.8</v>
      </c>
      <c r="G306" s="68">
        <v>7.4</v>
      </c>
      <c r="H306" s="68">
        <v>374</v>
      </c>
    </row>
    <row r="307" spans="1:8" ht="12.75">
      <c r="A307" s="66" t="s">
        <v>366</v>
      </c>
      <c r="B307" s="68">
        <v>150</v>
      </c>
      <c r="C307" s="68">
        <v>3.5</v>
      </c>
      <c r="D307" s="68">
        <v>6.29</v>
      </c>
      <c r="E307" s="68">
        <v>48.38</v>
      </c>
      <c r="F307" s="68">
        <v>266.73</v>
      </c>
      <c r="G307" s="68">
        <v>0.27</v>
      </c>
      <c r="H307" s="68"/>
    </row>
    <row r="308" spans="1:8" ht="12.75">
      <c r="A308" s="66" t="s">
        <v>367</v>
      </c>
      <c r="B308" s="68">
        <v>200</v>
      </c>
      <c r="C308" s="68">
        <v>2.95</v>
      </c>
      <c r="D308" s="68">
        <v>6</v>
      </c>
      <c r="E308" s="68">
        <v>16.23</v>
      </c>
      <c r="F308" s="68">
        <v>131</v>
      </c>
      <c r="G308" s="68">
        <v>0</v>
      </c>
      <c r="H308" s="68" t="s">
        <v>7</v>
      </c>
    </row>
    <row r="309" spans="1:8" ht="12.75">
      <c r="A309" s="66"/>
      <c r="B309" s="68"/>
      <c r="C309" s="68"/>
      <c r="D309" s="68"/>
      <c r="E309" s="68"/>
      <c r="F309" s="68"/>
      <c r="G309" s="68"/>
      <c r="H309" s="68"/>
    </row>
    <row r="310" spans="1:8" ht="12.75">
      <c r="A310" s="66"/>
      <c r="B310" s="68"/>
      <c r="C310" s="68"/>
      <c r="D310" s="68"/>
      <c r="E310" s="68"/>
      <c r="F310" s="68"/>
      <c r="G310" s="68"/>
      <c r="H310" s="68"/>
    </row>
    <row r="311" spans="1:8" ht="12.75">
      <c r="A311" s="66"/>
      <c r="B311" s="68"/>
      <c r="C311" s="68"/>
      <c r="D311" s="68"/>
      <c r="E311" s="68"/>
      <c r="F311" s="68"/>
      <c r="G311" s="68"/>
      <c r="H311" s="68"/>
    </row>
    <row r="312" spans="1:8" ht="12.75">
      <c r="A312" s="66"/>
      <c r="B312" s="68"/>
      <c r="C312" s="68"/>
      <c r="D312" s="68"/>
      <c r="E312" s="68"/>
      <c r="F312" s="68"/>
      <c r="G312" s="68"/>
      <c r="H312" s="68"/>
    </row>
    <row r="313" spans="1:8" ht="12.75">
      <c r="A313" s="66"/>
      <c r="B313" s="68"/>
      <c r="C313" s="68"/>
      <c r="D313" s="68"/>
      <c r="E313" s="68"/>
      <c r="F313" s="68"/>
      <c r="G313" s="68"/>
      <c r="H313" s="68"/>
    </row>
    <row r="314" spans="1:8" ht="12.75">
      <c r="A314" s="66"/>
      <c r="B314" s="68"/>
      <c r="C314" s="68"/>
      <c r="D314" s="68"/>
      <c r="E314" s="68"/>
      <c r="F314" s="68"/>
      <c r="G314" s="68"/>
      <c r="H314" s="68"/>
    </row>
    <row r="315" spans="1:8" ht="12.75">
      <c r="A315" s="66"/>
      <c r="B315" s="68"/>
      <c r="C315" s="68"/>
      <c r="D315" s="68"/>
      <c r="E315" s="68"/>
      <c r="F315" s="68"/>
      <c r="G315" s="68"/>
      <c r="H315" s="68"/>
    </row>
    <row r="316" spans="1:8" ht="12.75">
      <c r="A316" s="66"/>
      <c r="B316" s="68"/>
      <c r="C316" s="68"/>
      <c r="D316" s="68"/>
      <c r="E316" s="68"/>
      <c r="F316" s="68"/>
      <c r="G316" s="68"/>
      <c r="H316" s="68"/>
    </row>
    <row r="317" spans="1:8" ht="12.75">
      <c r="A317" s="66"/>
      <c r="B317" s="68"/>
      <c r="C317" s="68"/>
      <c r="D317" s="68"/>
      <c r="E317" s="68"/>
      <c r="F317" s="68"/>
      <c r="G317" s="68"/>
      <c r="H317" s="68"/>
    </row>
    <row r="318" spans="1:8" ht="12.75">
      <c r="A318" s="66"/>
      <c r="B318" s="68"/>
      <c r="C318" s="68"/>
      <c r="D318" s="68"/>
      <c r="E318" s="68"/>
      <c r="F318" s="68"/>
      <c r="G318" s="68"/>
      <c r="H318" s="68"/>
    </row>
    <row r="319" spans="1:8" ht="12.75">
      <c r="A319" s="66"/>
      <c r="B319" s="68"/>
      <c r="C319" s="68"/>
      <c r="D319" s="68"/>
      <c r="E319" s="68"/>
      <c r="F319" s="68"/>
      <c r="G319" s="68"/>
      <c r="H319" s="68"/>
    </row>
    <row r="320" spans="1:8" ht="12.75">
      <c r="A320" s="66"/>
      <c r="B320" s="68"/>
      <c r="C320" s="68"/>
      <c r="D320" s="68"/>
      <c r="E320" s="68"/>
      <c r="F320" s="68"/>
      <c r="G320" s="68"/>
      <c r="H320" s="68"/>
    </row>
    <row r="321" spans="1:8" ht="12.75">
      <c r="A321" s="66"/>
      <c r="B321" s="68"/>
      <c r="C321" s="68"/>
      <c r="D321" s="68"/>
      <c r="E321" s="68"/>
      <c r="F321" s="68"/>
      <c r="G321" s="68"/>
      <c r="H321" s="68"/>
    </row>
    <row r="322" spans="1:8" ht="12.75">
      <c r="A322" s="66"/>
      <c r="B322" s="68"/>
      <c r="C322" s="68"/>
      <c r="D322" s="68"/>
      <c r="E322" s="68"/>
      <c r="F322" s="68"/>
      <c r="G322" s="68"/>
      <c r="H322" s="68"/>
    </row>
    <row r="323" spans="1:8" ht="12.75">
      <c r="A323" s="66"/>
      <c r="B323" s="68"/>
      <c r="C323" s="68"/>
      <c r="D323" s="68"/>
      <c r="E323" s="68"/>
      <c r="F323" s="68"/>
      <c r="G323" s="68"/>
      <c r="H323" s="68"/>
    </row>
    <row r="324" spans="1:8" ht="12.75">
      <c r="A324" s="66"/>
      <c r="B324" s="68"/>
      <c r="C324" s="68"/>
      <c r="D324" s="68"/>
      <c r="E324" s="68"/>
      <c r="F324" s="68"/>
      <c r="G324" s="68"/>
      <c r="H324" s="68"/>
    </row>
    <row r="325" spans="1:8" ht="12.75">
      <c r="A325" s="66"/>
      <c r="B325" s="68"/>
      <c r="C325" s="68"/>
      <c r="D325" s="68"/>
      <c r="E325" s="68"/>
      <c r="F325" s="68"/>
      <c r="G325" s="68"/>
      <c r="H325" s="68"/>
    </row>
    <row r="326" spans="1:8" ht="12.75">
      <c r="A326" s="66"/>
      <c r="B326" s="68"/>
      <c r="C326" s="68"/>
      <c r="D326" s="68"/>
      <c r="E326" s="68"/>
      <c r="F326" s="68"/>
      <c r="G326" s="68"/>
      <c r="H326" s="68"/>
    </row>
    <row r="327" spans="1:8" ht="12.75">
      <c r="A327" s="66"/>
      <c r="B327" s="68"/>
      <c r="C327" s="68"/>
      <c r="D327" s="68"/>
      <c r="E327" s="68"/>
      <c r="F327" s="68"/>
      <c r="G327" s="68"/>
      <c r="H327" s="68"/>
    </row>
    <row r="328" spans="1:8" ht="12.75">
      <c r="A328" s="66"/>
      <c r="B328" s="68"/>
      <c r="C328" s="68"/>
      <c r="D328" s="68"/>
      <c r="E328" s="68"/>
      <c r="F328" s="68"/>
      <c r="G328" s="68"/>
      <c r="H328" s="68"/>
    </row>
    <row r="329" spans="1:8" ht="12.75">
      <c r="A329" s="66"/>
      <c r="B329" s="68"/>
      <c r="C329" s="68"/>
      <c r="D329" s="68"/>
      <c r="E329" s="68"/>
      <c r="F329" s="68"/>
      <c r="G329" s="68"/>
      <c r="H329" s="68"/>
    </row>
    <row r="330" spans="1:8" ht="12.75">
      <c r="A330" s="66"/>
      <c r="B330" s="68"/>
      <c r="C330" s="68"/>
      <c r="D330" s="68"/>
      <c r="E330" s="68"/>
      <c r="F330" s="68"/>
      <c r="G330" s="68"/>
      <c r="H330" s="68"/>
    </row>
    <row r="331" spans="1:8" ht="12.75">
      <c r="A331" s="66"/>
      <c r="B331" s="68"/>
      <c r="C331" s="68"/>
      <c r="D331" s="68"/>
      <c r="E331" s="68"/>
      <c r="F331" s="68"/>
      <c r="G331" s="68"/>
      <c r="H331" s="68"/>
    </row>
    <row r="332" spans="1:8" ht="12.75">
      <c r="A332" s="66"/>
      <c r="B332" s="68"/>
      <c r="C332" s="68"/>
      <c r="D332" s="68"/>
      <c r="E332" s="68"/>
      <c r="F332" s="68"/>
      <c r="G332" s="68"/>
      <c r="H332" s="68"/>
    </row>
    <row r="333" spans="1:8" ht="12.75">
      <c r="A333" s="66"/>
      <c r="B333" s="68"/>
      <c r="C333" s="68"/>
      <c r="D333" s="68"/>
      <c r="E333" s="68"/>
      <c r="F333" s="68"/>
      <c r="G333" s="68"/>
      <c r="H333" s="68"/>
    </row>
    <row r="334" spans="1:8" ht="12.75">
      <c r="A334" s="66"/>
      <c r="B334" s="68"/>
      <c r="C334" s="68"/>
      <c r="D334" s="68"/>
      <c r="E334" s="68"/>
      <c r="F334" s="68"/>
      <c r="G334" s="68"/>
      <c r="H334" s="68"/>
    </row>
    <row r="335" spans="1:8" ht="12.75">
      <c r="A335" s="66"/>
      <c r="B335" s="68"/>
      <c r="C335" s="68"/>
      <c r="D335" s="68"/>
      <c r="E335" s="68"/>
      <c r="F335" s="68"/>
      <c r="G335" s="68"/>
      <c r="H335" s="68"/>
    </row>
    <row r="336" spans="1:8" ht="12.75">
      <c r="A336" s="66"/>
      <c r="B336" s="68"/>
      <c r="C336" s="68"/>
      <c r="D336" s="68"/>
      <c r="E336" s="68"/>
      <c r="F336" s="68"/>
      <c r="G336" s="68"/>
      <c r="H336" s="68"/>
    </row>
    <row r="337" spans="1:8" ht="12.75">
      <c r="A337" s="66"/>
      <c r="B337" s="68"/>
      <c r="C337" s="68"/>
      <c r="D337" s="68"/>
      <c r="E337" s="68"/>
      <c r="F337" s="68"/>
      <c r="G337" s="68"/>
      <c r="H337" s="68"/>
    </row>
    <row r="338" spans="1:8" ht="12.75">
      <c r="A338" s="66"/>
      <c r="B338" s="68"/>
      <c r="C338" s="68"/>
      <c r="D338" s="68"/>
      <c r="E338" s="68"/>
      <c r="F338" s="68"/>
      <c r="G338" s="68"/>
      <c r="H338" s="68"/>
    </row>
  </sheetData>
  <sheetProtection/>
  <mergeCells count="14">
    <mergeCell ref="G181:G182"/>
    <mergeCell ref="H181:H182"/>
    <mergeCell ref="H2:H3"/>
    <mergeCell ref="F136:F137"/>
    <mergeCell ref="G136:G137"/>
    <mergeCell ref="H136:H137"/>
    <mergeCell ref="F2:F3"/>
    <mergeCell ref="G2:G3"/>
    <mergeCell ref="A1:B1"/>
    <mergeCell ref="A2:A3"/>
    <mergeCell ref="B2:B3"/>
    <mergeCell ref="C2:E2"/>
    <mergeCell ref="A235:B235"/>
    <mergeCell ref="F181:F182"/>
  </mergeCells>
  <printOptions/>
  <pageMargins left="0.7" right="0.7" top="0.75" bottom="0.75" header="0.3" footer="0.3"/>
  <pageSetup orientation="portrait" paperSize="9"/>
  <drawing r:id="rId6"/>
  <legacyDrawing r:id="rId5"/>
  <oleObjects>
    <oleObject progId="Equation.3" shapeId="187037" r:id="rId1"/>
    <oleObject progId="Equation.3" shapeId="187038" r:id="rId2"/>
    <oleObject progId="Equation.3" shapeId="187039" r:id="rId3"/>
    <oleObject progId="Equation.3" shapeId="187040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S166"/>
  <sheetViews>
    <sheetView zoomScalePageLayoutView="0" workbookViewId="0" topLeftCell="A70">
      <selection activeCell="N101" sqref="N101:N102"/>
    </sheetView>
  </sheetViews>
  <sheetFormatPr defaultColWidth="9.00390625" defaultRowHeight="12.75"/>
  <cols>
    <col min="1" max="1" width="46.25390625" style="0" customWidth="1"/>
  </cols>
  <sheetData>
    <row r="2" spans="1:8" ht="12.75">
      <c r="A2" s="94" t="s">
        <v>27</v>
      </c>
      <c r="B2" s="95" t="s">
        <v>376</v>
      </c>
      <c r="C2" s="95" t="s">
        <v>377</v>
      </c>
      <c r="D2" s="95" t="s">
        <v>378</v>
      </c>
      <c r="E2" s="95" t="s">
        <v>379</v>
      </c>
      <c r="F2" s="95" t="s">
        <v>380</v>
      </c>
      <c r="G2" s="95" t="s">
        <v>381</v>
      </c>
      <c r="H2" s="106" t="s">
        <v>382</v>
      </c>
    </row>
    <row r="3" spans="1:8" ht="12.75">
      <c r="A3" s="96"/>
      <c r="B3" s="115"/>
      <c r="C3" s="115"/>
      <c r="D3" s="115"/>
      <c r="E3" s="115"/>
      <c r="F3" s="115"/>
      <c r="G3" s="115"/>
      <c r="H3" s="115"/>
    </row>
    <row r="4" spans="1:8" ht="12.75">
      <c r="A4" s="96" t="s">
        <v>383</v>
      </c>
      <c r="B4" s="115">
        <v>10</v>
      </c>
      <c r="C4" s="115">
        <v>1.19</v>
      </c>
      <c r="D4" s="115">
        <v>0.14</v>
      </c>
      <c r="E4" s="115">
        <v>7.8</v>
      </c>
      <c r="F4" s="115">
        <v>37.36</v>
      </c>
      <c r="G4" s="115">
        <v>0</v>
      </c>
      <c r="H4" s="115">
        <v>73</v>
      </c>
    </row>
    <row r="5" spans="1:8" ht="12.75">
      <c r="A5" s="96"/>
      <c r="B5" s="115"/>
      <c r="C5" s="115"/>
      <c r="D5" s="115"/>
      <c r="E5" s="115"/>
      <c r="F5" s="115"/>
      <c r="G5" s="115"/>
      <c r="H5" s="115"/>
    </row>
    <row r="6" spans="1:8" ht="12.75">
      <c r="A6" s="98" t="s">
        <v>384</v>
      </c>
      <c r="B6" s="115">
        <v>150</v>
      </c>
      <c r="C6" s="115">
        <v>1.25</v>
      </c>
      <c r="D6" s="115">
        <v>3.8</v>
      </c>
      <c r="E6" s="115">
        <v>6.38</v>
      </c>
      <c r="F6" s="115">
        <v>64.7</v>
      </c>
      <c r="G6" s="115">
        <v>12.62</v>
      </c>
      <c r="H6" s="115">
        <v>72</v>
      </c>
    </row>
    <row r="7" spans="1:8" ht="12.75">
      <c r="A7" s="96" t="s">
        <v>385</v>
      </c>
      <c r="B7" s="115">
        <v>120</v>
      </c>
      <c r="C7" s="115">
        <v>0.6</v>
      </c>
      <c r="D7" s="115">
        <v>0.12</v>
      </c>
      <c r="E7" s="115"/>
      <c r="F7" s="115">
        <v>3.6</v>
      </c>
      <c r="G7" s="115">
        <v>0.09</v>
      </c>
      <c r="H7" s="115">
        <v>53</v>
      </c>
    </row>
    <row r="8" spans="1:8" ht="12.75">
      <c r="A8" s="96" t="s">
        <v>386</v>
      </c>
      <c r="B8" s="115">
        <v>120</v>
      </c>
      <c r="C8" s="115">
        <v>4.27</v>
      </c>
      <c r="D8" s="115">
        <v>2.92</v>
      </c>
      <c r="E8" s="115"/>
      <c r="F8" s="115">
        <v>43.51</v>
      </c>
      <c r="G8" s="115">
        <v>0.07</v>
      </c>
      <c r="H8" s="115">
        <v>54</v>
      </c>
    </row>
    <row r="9" spans="1:8" ht="15">
      <c r="A9" s="99" t="s">
        <v>384</v>
      </c>
      <c r="B9" s="115">
        <v>200</v>
      </c>
      <c r="C9" s="115">
        <v>1.67</v>
      </c>
      <c r="D9" s="115">
        <v>5.06</v>
      </c>
      <c r="E9" s="115">
        <v>8.51</v>
      </c>
      <c r="F9" s="115">
        <v>86.26</v>
      </c>
      <c r="G9" s="115">
        <v>16.83</v>
      </c>
      <c r="H9" s="115">
        <v>72</v>
      </c>
    </row>
    <row r="10" spans="1:8" ht="12.75">
      <c r="A10" s="96" t="s">
        <v>385</v>
      </c>
      <c r="B10" s="115">
        <v>160</v>
      </c>
      <c r="C10" s="115">
        <v>0.8</v>
      </c>
      <c r="D10" s="115">
        <v>0.16</v>
      </c>
      <c r="E10" s="115"/>
      <c r="F10" s="115">
        <v>4.8</v>
      </c>
      <c r="G10" s="115">
        <v>0.12</v>
      </c>
      <c r="H10" s="115">
        <v>53</v>
      </c>
    </row>
    <row r="11" spans="1:8" ht="12.75">
      <c r="A11" s="96" t="s">
        <v>386</v>
      </c>
      <c r="B11" s="115">
        <v>160</v>
      </c>
      <c r="C11" s="115">
        <v>5.7</v>
      </c>
      <c r="D11" s="115">
        <v>3.9</v>
      </c>
      <c r="E11" s="115"/>
      <c r="F11" s="115">
        <v>58.02</v>
      </c>
      <c r="G11" s="115">
        <v>0.1</v>
      </c>
      <c r="H11" s="115">
        <v>54</v>
      </c>
    </row>
    <row r="12" spans="1:8" ht="12.75">
      <c r="A12" s="96"/>
      <c r="B12" s="115"/>
      <c r="C12" s="115"/>
      <c r="D12" s="115"/>
      <c r="E12" s="115"/>
      <c r="F12" s="115"/>
      <c r="G12" s="115"/>
      <c r="H12" s="115"/>
    </row>
    <row r="13" spans="1:8" ht="12.75">
      <c r="A13" s="98" t="s">
        <v>112</v>
      </c>
      <c r="B13" s="115">
        <v>150</v>
      </c>
      <c r="C13" s="115">
        <v>1.94</v>
      </c>
      <c r="D13" s="115">
        <v>5.87</v>
      </c>
      <c r="E13" s="115">
        <v>6.84</v>
      </c>
      <c r="F13" s="115">
        <v>85.76</v>
      </c>
      <c r="G13" s="115">
        <v>16.24</v>
      </c>
      <c r="H13" s="115">
        <v>71</v>
      </c>
    </row>
    <row r="14" spans="1:8" ht="12.75">
      <c r="A14" s="96" t="s">
        <v>385</v>
      </c>
      <c r="B14" s="115">
        <v>120</v>
      </c>
      <c r="C14" s="115">
        <v>0.6</v>
      </c>
      <c r="D14" s="115">
        <v>0.12</v>
      </c>
      <c r="E14" s="115"/>
      <c r="F14" s="115">
        <v>3.6</v>
      </c>
      <c r="G14" s="115">
        <v>0.09</v>
      </c>
      <c r="H14" s="115">
        <v>53</v>
      </c>
    </row>
    <row r="15" spans="1:8" ht="12.75">
      <c r="A15" s="96" t="s">
        <v>386</v>
      </c>
      <c r="B15" s="115">
        <v>120</v>
      </c>
      <c r="C15" s="115">
        <v>4.27</v>
      </c>
      <c r="D15" s="115">
        <v>2.92</v>
      </c>
      <c r="E15" s="115"/>
      <c r="F15" s="115">
        <v>43.51</v>
      </c>
      <c r="G15" s="115">
        <v>0.07</v>
      </c>
      <c r="H15" s="115">
        <v>54</v>
      </c>
    </row>
    <row r="16" spans="1:8" ht="12.75">
      <c r="A16" s="98" t="s">
        <v>112</v>
      </c>
      <c r="B16" s="115">
        <v>200</v>
      </c>
      <c r="C16" s="115">
        <v>2.58</v>
      </c>
      <c r="D16" s="115">
        <v>7.82</v>
      </c>
      <c r="E16" s="115">
        <v>9.12</v>
      </c>
      <c r="F16" s="115">
        <v>114.35</v>
      </c>
      <c r="G16" s="115">
        <v>21.65</v>
      </c>
      <c r="H16" s="115">
        <v>71</v>
      </c>
    </row>
    <row r="17" spans="1:8" ht="12.75">
      <c r="A17" s="96" t="s">
        <v>385</v>
      </c>
      <c r="B17" s="115">
        <v>160</v>
      </c>
      <c r="C17" s="115">
        <v>0.8</v>
      </c>
      <c r="D17" s="115">
        <v>0.16</v>
      </c>
      <c r="E17" s="115"/>
      <c r="F17" s="115">
        <v>4.8</v>
      </c>
      <c r="G17" s="115">
        <v>0.12</v>
      </c>
      <c r="H17" s="115">
        <v>53</v>
      </c>
    </row>
    <row r="18" spans="1:8" ht="12.75">
      <c r="A18" s="96" t="s">
        <v>386</v>
      </c>
      <c r="B18" s="115">
        <v>160</v>
      </c>
      <c r="C18" s="115">
        <v>5.7</v>
      </c>
      <c r="D18" s="115">
        <v>3.9</v>
      </c>
      <c r="E18" s="115"/>
      <c r="F18" s="115">
        <v>58.02</v>
      </c>
      <c r="G18" s="115">
        <v>0.1</v>
      </c>
      <c r="H18" s="115">
        <v>54</v>
      </c>
    </row>
    <row r="19" spans="1:8" ht="12.75">
      <c r="A19" s="96"/>
      <c r="B19" s="115"/>
      <c r="C19" s="115"/>
      <c r="D19" s="115"/>
      <c r="E19" s="115"/>
      <c r="F19" s="115"/>
      <c r="G19" s="115"/>
      <c r="H19" s="115"/>
    </row>
    <row r="20" spans="1:8" ht="12.75">
      <c r="A20" s="98" t="s">
        <v>387</v>
      </c>
      <c r="B20" s="115">
        <v>150</v>
      </c>
      <c r="C20" s="115">
        <v>0.82</v>
      </c>
      <c r="D20" s="115">
        <v>3.77</v>
      </c>
      <c r="E20" s="115">
        <v>5.56</v>
      </c>
      <c r="F20" s="115">
        <v>59.52</v>
      </c>
      <c r="G20" s="115">
        <v>8</v>
      </c>
      <c r="H20" s="115">
        <v>70</v>
      </c>
    </row>
    <row r="21" spans="1:8" ht="12.75">
      <c r="A21" s="96" t="s">
        <v>385</v>
      </c>
      <c r="B21" s="115">
        <v>120</v>
      </c>
      <c r="C21" s="115">
        <v>0.6</v>
      </c>
      <c r="D21" s="115">
        <v>0.12</v>
      </c>
      <c r="E21" s="115"/>
      <c r="F21" s="115">
        <v>3.6</v>
      </c>
      <c r="G21" s="115">
        <v>0.09</v>
      </c>
      <c r="H21" s="115">
        <v>53</v>
      </c>
    </row>
    <row r="22" spans="1:8" ht="12.75">
      <c r="A22" s="96" t="s">
        <v>386</v>
      </c>
      <c r="B22" s="115">
        <v>120</v>
      </c>
      <c r="C22" s="115">
        <v>4.27</v>
      </c>
      <c r="D22" s="115">
        <v>2.92</v>
      </c>
      <c r="E22" s="115"/>
      <c r="F22" s="115">
        <v>43.51</v>
      </c>
      <c r="G22" s="115">
        <v>0.07</v>
      </c>
      <c r="H22" s="115">
        <v>54</v>
      </c>
    </row>
    <row r="23" spans="1:8" ht="15">
      <c r="A23" s="99" t="s">
        <v>387</v>
      </c>
      <c r="B23" s="115">
        <v>200</v>
      </c>
      <c r="C23" s="115">
        <v>1.09</v>
      </c>
      <c r="D23" s="115">
        <v>5.02</v>
      </c>
      <c r="E23" s="115">
        <v>7.41</v>
      </c>
      <c r="F23" s="115">
        <v>79.36</v>
      </c>
      <c r="G23" s="115">
        <v>10.66</v>
      </c>
      <c r="H23" s="115">
        <v>70</v>
      </c>
    </row>
    <row r="24" spans="1:8" ht="12.75">
      <c r="A24" s="96" t="s">
        <v>385</v>
      </c>
      <c r="B24" s="115">
        <v>160</v>
      </c>
      <c r="C24" s="115">
        <v>0.8</v>
      </c>
      <c r="D24" s="115">
        <v>0.16</v>
      </c>
      <c r="E24" s="115"/>
      <c r="F24" s="115">
        <v>4.8</v>
      </c>
      <c r="G24" s="115">
        <v>0.12</v>
      </c>
      <c r="H24" s="115">
        <v>53</v>
      </c>
    </row>
    <row r="25" spans="1:8" ht="12.75">
      <c r="A25" s="96" t="s">
        <v>386</v>
      </c>
      <c r="B25" s="115">
        <v>160</v>
      </c>
      <c r="C25" s="115">
        <v>5.7</v>
      </c>
      <c r="D25" s="115">
        <v>3.9</v>
      </c>
      <c r="E25" s="115"/>
      <c r="F25" s="115">
        <v>58.02</v>
      </c>
      <c r="G25" s="115">
        <v>0.1</v>
      </c>
      <c r="H25" s="115">
        <v>54</v>
      </c>
    </row>
    <row r="26" spans="1:8" ht="12.75">
      <c r="A26" s="96"/>
      <c r="B26" s="115"/>
      <c r="C26" s="115"/>
      <c r="D26" s="115"/>
      <c r="E26" s="115"/>
      <c r="F26" s="115"/>
      <c r="G26" s="115"/>
      <c r="H26" s="115"/>
    </row>
    <row r="27" spans="1:8" ht="12.75">
      <c r="A27" s="98" t="s">
        <v>388</v>
      </c>
      <c r="B27" s="115">
        <v>150</v>
      </c>
      <c r="C27" s="115">
        <v>1.12</v>
      </c>
      <c r="D27" s="115">
        <v>3.69</v>
      </c>
      <c r="E27" s="115">
        <v>3.8</v>
      </c>
      <c r="F27" s="115">
        <v>52.56</v>
      </c>
      <c r="G27" s="115">
        <v>7.47</v>
      </c>
      <c r="H27" s="115">
        <v>69</v>
      </c>
    </row>
    <row r="28" spans="1:8" ht="12.75">
      <c r="A28" s="96" t="s">
        <v>385</v>
      </c>
      <c r="B28" s="115">
        <v>120</v>
      </c>
      <c r="C28" s="115">
        <v>0.6</v>
      </c>
      <c r="D28" s="115">
        <v>0.12</v>
      </c>
      <c r="E28" s="115"/>
      <c r="F28" s="115">
        <v>3.6</v>
      </c>
      <c r="G28" s="115">
        <v>0.09</v>
      </c>
      <c r="H28" s="115">
        <v>53</v>
      </c>
    </row>
    <row r="29" spans="1:19" ht="12.75">
      <c r="A29" s="98" t="s">
        <v>800</v>
      </c>
      <c r="B29" s="115">
        <v>180</v>
      </c>
      <c r="C29" s="115">
        <v>1.34</v>
      </c>
      <c r="D29" s="115">
        <v>3.66</v>
      </c>
      <c r="E29" s="115">
        <v>3.44</v>
      </c>
      <c r="F29" s="115">
        <v>52</v>
      </c>
      <c r="G29" s="115">
        <v>9.02</v>
      </c>
      <c r="H29" s="115">
        <v>66</v>
      </c>
      <c r="I29" t="s">
        <v>704</v>
      </c>
      <c r="J29" t="s">
        <v>786</v>
      </c>
      <c r="L29" s="115">
        <v>180</v>
      </c>
      <c r="M29" s="115">
        <v>1.44</v>
      </c>
      <c r="N29" s="115">
        <v>4.04</v>
      </c>
      <c r="O29" s="115">
        <v>3.58</v>
      </c>
      <c r="P29" s="115">
        <v>56</v>
      </c>
      <c r="Q29" s="115">
        <v>9.04</v>
      </c>
      <c r="R29" s="115">
        <v>66</v>
      </c>
      <c r="S29" t="s">
        <v>787</v>
      </c>
    </row>
    <row r="30" spans="1:8" ht="12.75">
      <c r="A30" s="98" t="s">
        <v>388</v>
      </c>
      <c r="B30" s="115">
        <v>200</v>
      </c>
      <c r="C30" s="115">
        <v>1.49</v>
      </c>
      <c r="D30" s="115">
        <v>4.92</v>
      </c>
      <c r="E30" s="115">
        <v>5.06</v>
      </c>
      <c r="F30" s="115">
        <v>70.08</v>
      </c>
      <c r="G30" s="115">
        <v>9.96</v>
      </c>
      <c r="H30" s="115">
        <v>69</v>
      </c>
    </row>
    <row r="31" spans="1:8" ht="12.75">
      <c r="A31" s="96" t="s">
        <v>385</v>
      </c>
      <c r="B31" s="115">
        <v>160</v>
      </c>
      <c r="C31" s="115">
        <v>0.8</v>
      </c>
      <c r="D31" s="115">
        <v>0.16</v>
      </c>
      <c r="E31" s="115"/>
      <c r="F31" s="115">
        <v>4.8</v>
      </c>
      <c r="G31" s="115">
        <v>0.12</v>
      </c>
      <c r="H31" s="115">
        <v>53</v>
      </c>
    </row>
    <row r="32" spans="1:8" ht="12.75">
      <c r="A32" s="96" t="s">
        <v>386</v>
      </c>
      <c r="B32" s="115">
        <v>160</v>
      </c>
      <c r="C32" s="115">
        <v>5.7</v>
      </c>
      <c r="D32" s="115">
        <v>3.9</v>
      </c>
      <c r="E32" s="115"/>
      <c r="F32" s="115">
        <v>58.02</v>
      </c>
      <c r="G32" s="115">
        <v>0.1</v>
      </c>
      <c r="H32" s="115">
        <v>54</v>
      </c>
    </row>
    <row r="33" spans="1:9" ht="12.75">
      <c r="A33" s="98" t="s">
        <v>799</v>
      </c>
      <c r="B33" s="115">
        <v>180</v>
      </c>
      <c r="C33" s="115">
        <v>2.08</v>
      </c>
      <c r="D33" s="115">
        <v>3.6</v>
      </c>
      <c r="E33" s="115">
        <v>9.38</v>
      </c>
      <c r="F33" s="115">
        <v>78</v>
      </c>
      <c r="G33" s="115">
        <v>4.72</v>
      </c>
      <c r="H33" s="115">
        <v>65</v>
      </c>
      <c r="I33" t="s">
        <v>704</v>
      </c>
    </row>
    <row r="34" spans="1:8" ht="12.75">
      <c r="A34" s="98" t="s">
        <v>389</v>
      </c>
      <c r="B34" s="115">
        <v>150</v>
      </c>
      <c r="C34" s="115">
        <v>1.73</v>
      </c>
      <c r="D34" s="115">
        <v>3</v>
      </c>
      <c r="E34" s="115">
        <v>7.82</v>
      </c>
      <c r="F34" s="115">
        <v>65.19</v>
      </c>
      <c r="G34" s="115">
        <v>3.93</v>
      </c>
      <c r="H34" s="115">
        <v>68</v>
      </c>
    </row>
    <row r="35" spans="1:8" ht="12.75">
      <c r="A35" s="96" t="s">
        <v>385</v>
      </c>
      <c r="B35" s="115">
        <v>112.5</v>
      </c>
      <c r="C35" s="115">
        <v>0.56</v>
      </c>
      <c r="D35" s="115">
        <v>0.11</v>
      </c>
      <c r="E35" s="115"/>
      <c r="F35" s="115">
        <v>3.37</v>
      </c>
      <c r="G35" s="115">
        <v>0.08</v>
      </c>
      <c r="H35" s="115">
        <v>53</v>
      </c>
    </row>
    <row r="36" spans="1:8" ht="12.75">
      <c r="A36" s="96" t="s">
        <v>386</v>
      </c>
      <c r="B36" s="115">
        <v>112.5</v>
      </c>
      <c r="C36" s="115">
        <v>4.02</v>
      </c>
      <c r="D36" s="115">
        <v>2.74</v>
      </c>
      <c r="E36" s="115"/>
      <c r="F36" s="115">
        <v>40.79</v>
      </c>
      <c r="G36" s="115">
        <v>0.07</v>
      </c>
      <c r="H36" s="115">
        <v>54</v>
      </c>
    </row>
    <row r="37" spans="1:8" ht="12.75">
      <c r="A37" s="98" t="s">
        <v>389</v>
      </c>
      <c r="B37" s="115">
        <v>200</v>
      </c>
      <c r="C37" s="115">
        <v>2.31</v>
      </c>
      <c r="D37" s="115">
        <v>4</v>
      </c>
      <c r="E37" s="115">
        <v>10.42</v>
      </c>
      <c r="F37" s="115">
        <v>86.92</v>
      </c>
      <c r="G37" s="115">
        <v>5.24</v>
      </c>
      <c r="H37" s="115">
        <v>68</v>
      </c>
    </row>
    <row r="38" spans="1:8" ht="12.75">
      <c r="A38" s="96" t="s">
        <v>385</v>
      </c>
      <c r="B38" s="115">
        <v>150</v>
      </c>
      <c r="C38" s="115">
        <v>0.75</v>
      </c>
      <c r="D38" s="115">
        <v>0.15</v>
      </c>
      <c r="E38" s="115"/>
      <c r="F38" s="115">
        <v>4.5</v>
      </c>
      <c r="G38" s="115">
        <v>0.11</v>
      </c>
      <c r="H38" s="115">
        <v>53</v>
      </c>
    </row>
    <row r="39" spans="1:8" ht="12.75">
      <c r="A39" s="96" t="s">
        <v>386</v>
      </c>
      <c r="B39" s="115">
        <v>150</v>
      </c>
      <c r="C39" s="115">
        <v>5.36</v>
      </c>
      <c r="D39" s="115">
        <v>3.66</v>
      </c>
      <c r="E39" s="115"/>
      <c r="F39" s="115">
        <v>54.39</v>
      </c>
      <c r="G39" s="115">
        <v>0.09</v>
      </c>
      <c r="H39" s="115">
        <v>54</v>
      </c>
    </row>
    <row r="40" spans="1:8" ht="12.75">
      <c r="A40" s="96"/>
      <c r="B40" s="115"/>
      <c r="C40" s="115"/>
      <c r="D40" s="115"/>
      <c r="E40" s="115"/>
      <c r="F40" s="115"/>
      <c r="G40" s="115"/>
      <c r="H40" s="115"/>
    </row>
    <row r="41" spans="1:8" ht="12.75">
      <c r="A41" s="98" t="s">
        <v>390</v>
      </c>
      <c r="B41" s="115">
        <v>150</v>
      </c>
      <c r="C41" s="115">
        <v>2.03</v>
      </c>
      <c r="D41" s="115">
        <v>3.09</v>
      </c>
      <c r="E41" s="115">
        <v>12.65</v>
      </c>
      <c r="F41" s="115">
        <v>86.48</v>
      </c>
      <c r="G41" s="115">
        <v>4.71</v>
      </c>
      <c r="H41" s="115">
        <v>67</v>
      </c>
    </row>
    <row r="42" spans="1:8" ht="12.75">
      <c r="A42" s="96" t="s">
        <v>385</v>
      </c>
      <c r="B42" s="115">
        <v>112.5</v>
      </c>
      <c r="C42" s="115">
        <v>0.56</v>
      </c>
      <c r="D42" s="115">
        <v>0.11</v>
      </c>
      <c r="E42" s="115"/>
      <c r="F42" s="115">
        <v>3.37</v>
      </c>
      <c r="G42" s="115">
        <v>0.08</v>
      </c>
      <c r="H42" s="115">
        <v>53</v>
      </c>
    </row>
    <row r="43" spans="1:8" ht="12.75">
      <c r="A43" s="96" t="s">
        <v>386</v>
      </c>
      <c r="B43" s="115">
        <v>112.5</v>
      </c>
      <c r="C43" s="115">
        <v>4.02</v>
      </c>
      <c r="D43" s="115">
        <v>2.74</v>
      </c>
      <c r="E43" s="115"/>
      <c r="F43" s="115">
        <v>40.79</v>
      </c>
      <c r="G43" s="115">
        <v>0.07</v>
      </c>
      <c r="H43" s="115">
        <v>54</v>
      </c>
    </row>
    <row r="44" spans="1:8" ht="15">
      <c r="A44" s="99" t="s">
        <v>390</v>
      </c>
      <c r="B44" s="115">
        <v>200</v>
      </c>
      <c r="C44" s="115">
        <v>2.7</v>
      </c>
      <c r="D44" s="115">
        <v>4.12</v>
      </c>
      <c r="E44" s="115">
        <v>16.85</v>
      </c>
      <c r="F44" s="115">
        <v>115.31</v>
      </c>
      <c r="G44" s="115">
        <v>6.28</v>
      </c>
      <c r="H44" s="115">
        <v>67</v>
      </c>
    </row>
    <row r="45" spans="1:8" ht="12.75">
      <c r="A45" s="96" t="s">
        <v>385</v>
      </c>
      <c r="B45" s="115">
        <v>150</v>
      </c>
      <c r="C45" s="115">
        <v>0.75</v>
      </c>
      <c r="D45" s="115">
        <v>0.15</v>
      </c>
      <c r="E45" s="115"/>
      <c r="F45" s="115">
        <v>4.5</v>
      </c>
      <c r="G45" s="115">
        <v>0.11</v>
      </c>
      <c r="H45" s="115">
        <v>53</v>
      </c>
    </row>
    <row r="46" spans="1:8" ht="12.75">
      <c r="A46" s="96" t="s">
        <v>386</v>
      </c>
      <c r="B46" s="115">
        <v>150</v>
      </c>
      <c r="C46" s="115">
        <v>5.36</v>
      </c>
      <c r="D46" s="115">
        <v>3.66</v>
      </c>
      <c r="E46" s="115"/>
      <c r="F46" s="115">
        <v>54.39</v>
      </c>
      <c r="G46" s="115">
        <v>0.09</v>
      </c>
      <c r="H46" s="115">
        <v>54</v>
      </c>
    </row>
    <row r="47" spans="1:8" ht="12.75">
      <c r="A47" s="96"/>
      <c r="B47" s="115"/>
      <c r="C47" s="115"/>
      <c r="D47" s="115"/>
      <c r="E47" s="115"/>
      <c r="F47" s="115"/>
      <c r="G47" s="115"/>
      <c r="H47" s="115"/>
    </row>
    <row r="48" spans="1:8" ht="15">
      <c r="A48" s="99" t="s">
        <v>391</v>
      </c>
      <c r="B48" s="115">
        <v>150</v>
      </c>
      <c r="C48" s="115">
        <v>1.47</v>
      </c>
      <c r="D48" s="115">
        <v>2.93</v>
      </c>
      <c r="E48" s="115">
        <v>8.35</v>
      </c>
      <c r="F48" s="115">
        <v>65.63</v>
      </c>
      <c r="G48" s="115">
        <v>0.3</v>
      </c>
      <c r="H48" s="115">
        <v>66</v>
      </c>
    </row>
    <row r="49" spans="1:8" ht="15">
      <c r="A49" s="99" t="s">
        <v>391</v>
      </c>
      <c r="B49" s="115">
        <v>200</v>
      </c>
      <c r="C49" s="115">
        <v>1.96</v>
      </c>
      <c r="D49" s="115">
        <v>3.91</v>
      </c>
      <c r="E49" s="115">
        <v>11.13</v>
      </c>
      <c r="F49" s="115">
        <v>87.5</v>
      </c>
      <c r="G49" s="115">
        <v>0.4</v>
      </c>
      <c r="H49" s="115">
        <v>66</v>
      </c>
    </row>
    <row r="50" spans="1:8" ht="12.75">
      <c r="A50" s="96"/>
      <c r="B50" s="115"/>
      <c r="C50" s="115"/>
      <c r="D50" s="115"/>
      <c r="E50" s="115"/>
      <c r="F50" s="115"/>
      <c r="G50" s="115"/>
      <c r="H50" s="115"/>
    </row>
    <row r="51" spans="1:8" ht="12.75">
      <c r="A51" s="96"/>
      <c r="B51" s="115"/>
      <c r="C51" s="115"/>
      <c r="D51" s="115"/>
      <c r="E51" s="115"/>
      <c r="F51" s="115"/>
      <c r="G51" s="115"/>
      <c r="H51" s="115"/>
    </row>
    <row r="52" spans="1:8" ht="12.75">
      <c r="A52" s="96"/>
      <c r="B52" s="115"/>
      <c r="C52" s="115"/>
      <c r="D52" s="115"/>
      <c r="E52" s="115"/>
      <c r="F52" s="115"/>
      <c r="G52" s="115"/>
      <c r="H52" s="115"/>
    </row>
    <row r="53" spans="1:8" ht="12.75">
      <c r="A53" s="96"/>
      <c r="B53" s="115"/>
      <c r="C53" s="115"/>
      <c r="D53" s="115"/>
      <c r="E53" s="115"/>
      <c r="F53" s="115"/>
      <c r="G53" s="115"/>
      <c r="H53" s="115"/>
    </row>
    <row r="54" spans="1:8" ht="12.75">
      <c r="A54" s="98"/>
      <c r="B54" s="115"/>
      <c r="C54" s="115"/>
      <c r="D54" s="115"/>
      <c r="E54" s="115"/>
      <c r="F54" s="115"/>
      <c r="G54" s="115"/>
      <c r="H54" s="115"/>
    </row>
    <row r="55" spans="1:8" ht="12.75">
      <c r="A55" s="96"/>
      <c r="B55" s="115"/>
      <c r="C55" s="115"/>
      <c r="D55" s="115"/>
      <c r="E55" s="115"/>
      <c r="F55" s="115"/>
      <c r="G55" s="115"/>
      <c r="H55" s="115"/>
    </row>
    <row r="56" spans="1:8" ht="12.75">
      <c r="A56" s="96"/>
      <c r="B56" s="115"/>
      <c r="C56" s="115"/>
      <c r="D56" s="115"/>
      <c r="E56" s="115"/>
      <c r="F56" s="115"/>
      <c r="G56" s="115"/>
      <c r="H56" s="115"/>
    </row>
    <row r="57" spans="1:8" ht="12.75">
      <c r="A57" s="98" t="s">
        <v>392</v>
      </c>
      <c r="B57" s="115">
        <v>150</v>
      </c>
      <c r="C57" s="115">
        <v>1.39</v>
      </c>
      <c r="D57" s="115">
        <v>4.64</v>
      </c>
      <c r="E57" s="115">
        <v>9.26</v>
      </c>
      <c r="F57" s="115">
        <v>84.35</v>
      </c>
      <c r="G57" s="115">
        <v>6</v>
      </c>
      <c r="H57" s="115">
        <v>63</v>
      </c>
    </row>
    <row r="58" spans="1:8" ht="12.75">
      <c r="A58" s="96" t="s">
        <v>385</v>
      </c>
      <c r="B58" s="115">
        <v>127.5</v>
      </c>
      <c r="C58" s="115">
        <v>0.63</v>
      </c>
      <c r="D58" s="115">
        <v>0.12</v>
      </c>
      <c r="E58" s="115"/>
      <c r="F58" s="115">
        <v>3.82</v>
      </c>
      <c r="G58" s="115">
        <v>0.09</v>
      </c>
      <c r="H58" s="115">
        <v>53</v>
      </c>
    </row>
    <row r="59" spans="1:8" ht="12.75">
      <c r="A59" s="96" t="s">
        <v>386</v>
      </c>
      <c r="B59" s="115">
        <v>127.5</v>
      </c>
      <c r="C59" s="115">
        <v>4.54</v>
      </c>
      <c r="D59" s="115">
        <v>3.1</v>
      </c>
      <c r="E59" s="115"/>
      <c r="F59" s="115">
        <v>46.23</v>
      </c>
      <c r="G59" s="115">
        <v>0.09</v>
      </c>
      <c r="H59" s="115">
        <v>54</v>
      </c>
    </row>
    <row r="60" spans="1:8" ht="15">
      <c r="A60" s="99" t="s">
        <v>392</v>
      </c>
      <c r="B60" s="115">
        <v>200</v>
      </c>
      <c r="C60" s="115">
        <v>1.85</v>
      </c>
      <c r="D60" s="115">
        <v>6.19</v>
      </c>
      <c r="E60" s="115">
        <v>12.34</v>
      </c>
      <c r="F60" s="115">
        <v>112.47</v>
      </c>
      <c r="G60" s="115">
        <v>8</v>
      </c>
      <c r="H60" s="115">
        <v>63</v>
      </c>
    </row>
    <row r="61" spans="1:8" ht="12.75">
      <c r="A61" s="96" t="s">
        <v>385</v>
      </c>
      <c r="B61" s="115">
        <v>170</v>
      </c>
      <c r="C61" s="115">
        <v>0.85</v>
      </c>
      <c r="D61" s="115">
        <v>0.17</v>
      </c>
      <c r="E61" s="115"/>
      <c r="F61" s="115">
        <v>5.1</v>
      </c>
      <c r="G61" s="115">
        <v>0.12</v>
      </c>
      <c r="H61" s="115">
        <v>53</v>
      </c>
    </row>
    <row r="62" spans="1:8" ht="12.75">
      <c r="A62" s="96" t="s">
        <v>386</v>
      </c>
      <c r="B62" s="115">
        <v>170</v>
      </c>
      <c r="C62" s="115">
        <v>6.05</v>
      </c>
      <c r="D62" s="115">
        <v>4.14</v>
      </c>
      <c r="E62" s="115"/>
      <c r="F62" s="115">
        <v>61.64</v>
      </c>
      <c r="G62" s="115">
        <v>0.1</v>
      </c>
      <c r="H62" s="115">
        <v>54</v>
      </c>
    </row>
    <row r="63" spans="1:8" ht="12.75">
      <c r="A63" s="96"/>
      <c r="B63" s="115"/>
      <c r="C63" s="115"/>
      <c r="D63" s="115"/>
      <c r="E63" s="115"/>
      <c r="F63" s="115"/>
      <c r="G63" s="115"/>
      <c r="H63" s="115"/>
    </row>
    <row r="64" spans="1:8" ht="12.75">
      <c r="A64" s="98" t="s">
        <v>393</v>
      </c>
      <c r="B64" s="115">
        <v>150</v>
      </c>
      <c r="C64" s="115">
        <v>7.93</v>
      </c>
      <c r="D64" s="115">
        <v>2.47</v>
      </c>
      <c r="E64" s="115">
        <v>4.02</v>
      </c>
      <c r="F64" s="115">
        <v>69.74</v>
      </c>
      <c r="G64" s="115">
        <v>7.49</v>
      </c>
      <c r="H64" s="115">
        <v>62</v>
      </c>
    </row>
    <row r="65" spans="1:8" ht="12.75">
      <c r="A65" s="96" t="s">
        <v>394</v>
      </c>
      <c r="B65" s="115">
        <v>105</v>
      </c>
      <c r="C65" s="115"/>
      <c r="D65" s="115"/>
      <c r="E65" s="115"/>
      <c r="F65" s="115"/>
      <c r="G65" s="115"/>
      <c r="H65" s="115"/>
    </row>
    <row r="66" spans="1:8" ht="12.75">
      <c r="A66" s="96"/>
      <c r="B66" s="115"/>
      <c r="C66" s="115"/>
      <c r="D66" s="115"/>
      <c r="E66" s="115"/>
      <c r="F66" s="115"/>
      <c r="G66" s="115"/>
      <c r="H66" s="115"/>
    </row>
    <row r="67" spans="1:8" ht="15">
      <c r="A67" s="99" t="s">
        <v>393</v>
      </c>
      <c r="B67" s="115">
        <v>200</v>
      </c>
      <c r="C67" s="115">
        <v>10.57</v>
      </c>
      <c r="D67" s="115">
        <v>3.29</v>
      </c>
      <c r="E67" s="115">
        <v>5.36</v>
      </c>
      <c r="F67" s="115">
        <v>92.99</v>
      </c>
      <c r="G67" s="115">
        <v>9.99</v>
      </c>
      <c r="H67" s="115">
        <v>62</v>
      </c>
    </row>
    <row r="68" spans="1:8" ht="12.75">
      <c r="A68" s="96" t="s">
        <v>394</v>
      </c>
      <c r="B68" s="115">
        <v>140</v>
      </c>
      <c r="C68" s="115"/>
      <c r="D68" s="115"/>
      <c r="E68" s="115"/>
      <c r="F68" s="115"/>
      <c r="G68" s="115"/>
      <c r="H68" s="115"/>
    </row>
    <row r="69" spans="1:8" ht="12.75">
      <c r="A69" s="96"/>
      <c r="B69" s="115"/>
      <c r="C69" s="115"/>
      <c r="D69" s="115"/>
      <c r="E69" s="115"/>
      <c r="F69" s="115"/>
      <c r="G69" s="115"/>
      <c r="H69" s="115"/>
    </row>
    <row r="70" spans="1:8" ht="12.75">
      <c r="A70" s="98" t="s">
        <v>395</v>
      </c>
      <c r="B70" s="115" t="s">
        <v>396</v>
      </c>
      <c r="C70" s="115">
        <v>5.58</v>
      </c>
      <c r="D70" s="115">
        <v>4.39</v>
      </c>
      <c r="E70" s="115">
        <v>10.75</v>
      </c>
      <c r="F70" s="115">
        <v>104.8</v>
      </c>
      <c r="G70" s="115">
        <v>6.34</v>
      </c>
      <c r="H70" s="115">
        <v>61</v>
      </c>
    </row>
    <row r="71" spans="1:8" ht="12.75">
      <c r="A71" s="96" t="s">
        <v>385</v>
      </c>
      <c r="B71" s="115">
        <v>105</v>
      </c>
      <c r="C71" s="115">
        <v>3.75</v>
      </c>
      <c r="D71" s="115">
        <v>2.55</v>
      </c>
      <c r="E71" s="115"/>
      <c r="F71" s="115">
        <v>38.02</v>
      </c>
      <c r="G71" s="115">
        <v>0.06</v>
      </c>
      <c r="H71" s="115">
        <v>54</v>
      </c>
    </row>
    <row r="72" spans="1:8" ht="12.75">
      <c r="A72" s="96" t="s">
        <v>386</v>
      </c>
      <c r="B72" s="115">
        <v>105</v>
      </c>
      <c r="C72" s="115">
        <v>3.75</v>
      </c>
      <c r="D72" s="115">
        <v>2.55</v>
      </c>
      <c r="E72" s="115"/>
      <c r="F72" s="115">
        <v>38.02</v>
      </c>
      <c r="G72" s="115">
        <v>0.06</v>
      </c>
      <c r="H72" s="115">
        <v>54</v>
      </c>
    </row>
    <row r="73" spans="1:8" ht="12.75">
      <c r="A73" s="98" t="s">
        <v>395</v>
      </c>
      <c r="B73" s="115" t="s">
        <v>397</v>
      </c>
      <c r="C73" s="115">
        <v>7.44</v>
      </c>
      <c r="D73" s="115">
        <v>5.85</v>
      </c>
      <c r="E73" s="115">
        <v>14.33</v>
      </c>
      <c r="F73" s="115">
        <v>139.73</v>
      </c>
      <c r="G73" s="115">
        <v>8.45</v>
      </c>
      <c r="H73" s="115">
        <v>61</v>
      </c>
    </row>
    <row r="74" spans="1:8" ht="12.75">
      <c r="A74" s="96" t="s">
        <v>385</v>
      </c>
      <c r="B74" s="115">
        <v>140</v>
      </c>
      <c r="C74" s="115">
        <v>0.7</v>
      </c>
      <c r="D74" s="115">
        <v>0.14</v>
      </c>
      <c r="E74" s="115"/>
      <c r="F74" s="115">
        <v>4.2</v>
      </c>
      <c r="G74" s="115">
        <v>0.11</v>
      </c>
      <c r="H74" s="115">
        <v>53</v>
      </c>
    </row>
    <row r="75" spans="1:8" ht="12.75">
      <c r="A75" s="96" t="s">
        <v>386</v>
      </c>
      <c r="B75" s="115">
        <v>140</v>
      </c>
      <c r="C75" s="115">
        <v>5</v>
      </c>
      <c r="D75" s="115">
        <v>3.4</v>
      </c>
      <c r="E75" s="115"/>
      <c r="F75" s="115">
        <v>50.7</v>
      </c>
      <c r="G75" s="115">
        <v>0.08</v>
      </c>
      <c r="H75" s="115">
        <v>54</v>
      </c>
    </row>
    <row r="76" spans="1:8" ht="12.75">
      <c r="A76" s="96"/>
      <c r="B76" s="115"/>
      <c r="C76" s="115"/>
      <c r="D76" s="115"/>
      <c r="E76" s="115"/>
      <c r="F76" s="115"/>
      <c r="G76" s="115"/>
      <c r="H76" s="115"/>
    </row>
    <row r="77" spans="1:8" ht="12.75">
      <c r="A77" s="98" t="s">
        <v>398</v>
      </c>
      <c r="B77" s="115">
        <v>150</v>
      </c>
      <c r="C77" s="115">
        <v>1.7</v>
      </c>
      <c r="D77" s="115">
        <v>1.72</v>
      </c>
      <c r="E77" s="115">
        <v>13.06</v>
      </c>
      <c r="F77" s="115">
        <v>74.45</v>
      </c>
      <c r="G77" s="115">
        <v>4.95</v>
      </c>
      <c r="H77" s="115">
        <v>61</v>
      </c>
    </row>
    <row r="78" spans="1:8" ht="12.75">
      <c r="A78" s="96" t="s">
        <v>385</v>
      </c>
      <c r="B78" s="115">
        <v>112.5</v>
      </c>
      <c r="C78" s="115">
        <v>0.56</v>
      </c>
      <c r="D78" s="115">
        <v>0.11</v>
      </c>
      <c r="E78" s="115"/>
      <c r="F78" s="115">
        <v>3.37</v>
      </c>
      <c r="G78" s="115">
        <v>0.08</v>
      </c>
      <c r="H78" s="115">
        <v>53</v>
      </c>
    </row>
    <row r="79" spans="1:8" ht="12.75">
      <c r="A79" s="96" t="s">
        <v>386</v>
      </c>
      <c r="B79" s="115">
        <v>112.5</v>
      </c>
      <c r="C79" s="115">
        <v>4.02</v>
      </c>
      <c r="D79" s="115">
        <v>2.74</v>
      </c>
      <c r="E79" s="115"/>
      <c r="F79" s="115">
        <v>40.79</v>
      </c>
      <c r="G79" s="115">
        <v>0.07</v>
      </c>
      <c r="H79" s="115">
        <v>54</v>
      </c>
    </row>
    <row r="80" spans="1:8" ht="12.75">
      <c r="A80" s="98" t="s">
        <v>398</v>
      </c>
      <c r="B80" s="115">
        <v>200</v>
      </c>
      <c r="C80" s="115">
        <v>2.26</v>
      </c>
      <c r="D80" s="115">
        <v>2.29</v>
      </c>
      <c r="E80" s="115">
        <v>17.41</v>
      </c>
      <c r="F80" s="115">
        <v>99.27</v>
      </c>
      <c r="G80" s="115">
        <v>6.6</v>
      </c>
      <c r="H80" s="115">
        <v>61</v>
      </c>
    </row>
    <row r="81" spans="1:8" ht="12.75">
      <c r="A81" s="96" t="s">
        <v>385</v>
      </c>
      <c r="B81" s="115">
        <v>150</v>
      </c>
      <c r="C81" s="115">
        <v>0.75</v>
      </c>
      <c r="D81" s="115">
        <v>0.15</v>
      </c>
      <c r="E81" s="115"/>
      <c r="F81" s="115">
        <v>4.5</v>
      </c>
      <c r="G81" s="115">
        <v>0.11</v>
      </c>
      <c r="H81" s="115">
        <v>53</v>
      </c>
    </row>
    <row r="82" spans="1:8" ht="12.75">
      <c r="A82" s="96" t="s">
        <v>386</v>
      </c>
      <c r="B82" s="115">
        <v>150</v>
      </c>
      <c r="C82" s="115">
        <v>5.36</v>
      </c>
      <c r="D82" s="115">
        <v>3.66</v>
      </c>
      <c r="E82" s="115"/>
      <c r="F82" s="115">
        <v>54.39</v>
      </c>
      <c r="G82" s="115">
        <v>0.09</v>
      </c>
      <c r="H82" s="115">
        <v>54</v>
      </c>
    </row>
    <row r="83" spans="1:8" ht="12.75">
      <c r="A83" s="96"/>
      <c r="B83" s="115"/>
      <c r="C83" s="115"/>
      <c r="D83" s="115"/>
      <c r="E83" s="115"/>
      <c r="F83" s="115"/>
      <c r="G83" s="115"/>
      <c r="H83" s="115"/>
    </row>
    <row r="84" spans="1:8" ht="12.75">
      <c r="A84" s="98" t="s">
        <v>399</v>
      </c>
      <c r="B84" s="115">
        <v>150</v>
      </c>
      <c r="C84" s="115">
        <v>2.25</v>
      </c>
      <c r="D84" s="115">
        <v>1.97</v>
      </c>
      <c r="E84" s="115">
        <v>10.1</v>
      </c>
      <c r="F84" s="115">
        <v>67.16</v>
      </c>
      <c r="G84" s="115">
        <v>3.45</v>
      </c>
      <c r="H84" s="115">
        <v>60</v>
      </c>
    </row>
    <row r="85" spans="1:8" ht="12.75">
      <c r="A85" s="96" t="s">
        <v>385</v>
      </c>
      <c r="B85" s="115">
        <v>112.5</v>
      </c>
      <c r="C85" s="115">
        <v>0.56</v>
      </c>
      <c r="D85" s="115">
        <v>0.11</v>
      </c>
      <c r="E85" s="115"/>
      <c r="F85" s="115">
        <v>3.37</v>
      </c>
      <c r="G85" s="115">
        <v>0.08</v>
      </c>
      <c r="H85" s="115">
        <v>53</v>
      </c>
    </row>
    <row r="86" spans="1:8" ht="12.75">
      <c r="A86" s="96" t="s">
        <v>386</v>
      </c>
      <c r="B86" s="115">
        <v>112.5</v>
      </c>
      <c r="C86" s="115">
        <v>4.02</v>
      </c>
      <c r="D86" s="115">
        <v>2.74</v>
      </c>
      <c r="E86" s="115"/>
      <c r="F86" s="115">
        <v>40.79</v>
      </c>
      <c r="G86" s="115">
        <v>0.07</v>
      </c>
      <c r="H86" s="115">
        <v>54</v>
      </c>
    </row>
    <row r="87" spans="1:8" ht="12.75">
      <c r="A87" s="98" t="s">
        <v>399</v>
      </c>
      <c r="B87" s="115">
        <v>200</v>
      </c>
      <c r="C87" s="115">
        <v>3</v>
      </c>
      <c r="D87" s="115">
        <v>2.63</v>
      </c>
      <c r="E87" s="115">
        <v>13.47</v>
      </c>
      <c r="F87" s="115">
        <v>89.55</v>
      </c>
      <c r="G87" s="115">
        <v>4.6</v>
      </c>
      <c r="H87" s="115">
        <v>60</v>
      </c>
    </row>
    <row r="88" spans="1:8" ht="12.75">
      <c r="A88" s="96" t="s">
        <v>385</v>
      </c>
      <c r="B88" s="115">
        <v>150</v>
      </c>
      <c r="C88" s="115">
        <v>0.75</v>
      </c>
      <c r="D88" s="115">
        <v>0.15</v>
      </c>
      <c r="E88" s="115"/>
      <c r="F88" s="115">
        <v>4.5</v>
      </c>
      <c r="G88" s="115">
        <v>0.11</v>
      </c>
      <c r="H88" s="115">
        <v>53</v>
      </c>
    </row>
    <row r="89" spans="1:8" ht="12.75">
      <c r="A89" s="96" t="s">
        <v>386</v>
      </c>
      <c r="B89" s="115">
        <v>150</v>
      </c>
      <c r="C89" s="115">
        <v>5.36</v>
      </c>
      <c r="D89" s="115">
        <v>3.66</v>
      </c>
      <c r="E89" s="115"/>
      <c r="F89" s="115">
        <v>54.39</v>
      </c>
      <c r="G89" s="115">
        <v>0.09</v>
      </c>
      <c r="H89" s="115">
        <v>54</v>
      </c>
    </row>
    <row r="90" spans="1:8" ht="12.75">
      <c r="A90" s="96"/>
      <c r="B90" s="115"/>
      <c r="C90" s="115"/>
      <c r="D90" s="115"/>
      <c r="E90" s="115"/>
      <c r="F90" s="115"/>
      <c r="G90" s="115"/>
      <c r="H90" s="115"/>
    </row>
    <row r="91" spans="1:8" ht="12.75">
      <c r="A91" s="98" t="s">
        <v>400</v>
      </c>
      <c r="B91" s="115">
        <v>150</v>
      </c>
      <c r="C91" s="115">
        <v>1.4</v>
      </c>
      <c r="D91" s="115">
        <v>2.33</v>
      </c>
      <c r="E91" s="115">
        <v>8.17</v>
      </c>
      <c r="F91" s="115">
        <v>59.27</v>
      </c>
      <c r="G91" s="115">
        <v>3.68</v>
      </c>
      <c r="H91" s="115">
        <v>59</v>
      </c>
    </row>
    <row r="92" spans="1:8" ht="12.75">
      <c r="A92" s="96" t="s">
        <v>385</v>
      </c>
      <c r="B92" s="115">
        <v>105</v>
      </c>
      <c r="C92" s="115">
        <v>3.75</v>
      </c>
      <c r="D92" s="115">
        <v>2.55</v>
      </c>
      <c r="E92" s="115"/>
      <c r="F92" s="115">
        <v>38.02</v>
      </c>
      <c r="G92" s="115">
        <v>0.06</v>
      </c>
      <c r="H92" s="115">
        <v>54</v>
      </c>
    </row>
    <row r="93" spans="1:8" ht="12.75">
      <c r="A93" s="96" t="s">
        <v>386</v>
      </c>
      <c r="B93" s="115">
        <v>105</v>
      </c>
      <c r="C93" s="115">
        <v>3.75</v>
      </c>
      <c r="D93" s="115">
        <v>2.55</v>
      </c>
      <c r="E93" s="115"/>
      <c r="F93" s="115">
        <v>38.02</v>
      </c>
      <c r="G93" s="115">
        <v>0.06</v>
      </c>
      <c r="H93" s="115">
        <v>54</v>
      </c>
    </row>
    <row r="94" spans="1:8" ht="12.75">
      <c r="A94" s="98" t="s">
        <v>400</v>
      </c>
      <c r="B94" s="115">
        <v>200</v>
      </c>
      <c r="C94" s="115">
        <v>1.87</v>
      </c>
      <c r="D94" s="115">
        <v>3.11</v>
      </c>
      <c r="E94" s="115">
        <v>10.89</v>
      </c>
      <c r="F94" s="115">
        <v>79.03</v>
      </c>
      <c r="G94" s="115">
        <v>4.9</v>
      </c>
      <c r="H94" s="115">
        <v>59</v>
      </c>
    </row>
    <row r="95" spans="1:8" ht="12.75">
      <c r="A95" s="96" t="s">
        <v>385</v>
      </c>
      <c r="B95" s="115">
        <v>140</v>
      </c>
      <c r="C95" s="115">
        <v>0.7</v>
      </c>
      <c r="D95" s="115">
        <v>0.14</v>
      </c>
      <c r="E95" s="115"/>
      <c r="F95" s="115">
        <v>4.2</v>
      </c>
      <c r="G95" s="115">
        <v>0.11</v>
      </c>
      <c r="H95" s="115">
        <v>53</v>
      </c>
    </row>
    <row r="96" spans="1:8" ht="12.75">
      <c r="A96" s="96" t="s">
        <v>386</v>
      </c>
      <c r="B96" s="115">
        <v>140</v>
      </c>
      <c r="C96" s="115">
        <v>5</v>
      </c>
      <c r="D96" s="115">
        <v>3.4</v>
      </c>
      <c r="E96" s="115"/>
      <c r="F96" s="115">
        <v>50.7</v>
      </c>
      <c r="G96" s="115">
        <v>0.08</v>
      </c>
      <c r="H96" s="115">
        <v>54</v>
      </c>
    </row>
    <row r="97" spans="1:8" ht="12.75">
      <c r="A97" s="96"/>
      <c r="B97" s="115"/>
      <c r="C97" s="115"/>
      <c r="D97" s="115"/>
      <c r="E97" s="115"/>
      <c r="F97" s="115"/>
      <c r="G97" s="115"/>
      <c r="H97" s="115"/>
    </row>
    <row r="98" spans="1:8" ht="12.75">
      <c r="A98" s="98" t="s">
        <v>96</v>
      </c>
      <c r="B98" s="115">
        <v>150</v>
      </c>
      <c r="C98" s="115">
        <v>1.16</v>
      </c>
      <c r="D98" s="115">
        <v>3.52</v>
      </c>
      <c r="E98" s="115">
        <v>7.55</v>
      </c>
      <c r="F98" s="115">
        <v>69.14</v>
      </c>
      <c r="G98" s="115">
        <v>6.39</v>
      </c>
      <c r="H98" s="115">
        <v>58</v>
      </c>
    </row>
    <row r="99" spans="1:8" ht="12.75">
      <c r="A99" s="96" t="s">
        <v>385</v>
      </c>
      <c r="B99" s="115">
        <v>112.5</v>
      </c>
      <c r="C99" s="115">
        <v>0.56</v>
      </c>
      <c r="D99" s="115">
        <v>0.11</v>
      </c>
      <c r="E99" s="115"/>
      <c r="F99" s="115">
        <v>3.37</v>
      </c>
      <c r="G99" s="115">
        <v>0.08</v>
      </c>
      <c r="H99" s="115">
        <v>53</v>
      </c>
    </row>
    <row r="100" spans="1:8" ht="12.75">
      <c r="A100" s="96" t="s">
        <v>386</v>
      </c>
      <c r="B100" s="115">
        <v>112.5</v>
      </c>
      <c r="C100" s="115">
        <v>4.02</v>
      </c>
      <c r="D100" s="115">
        <v>2.74</v>
      </c>
      <c r="E100" s="115"/>
      <c r="F100" s="115">
        <v>40.79</v>
      </c>
      <c r="G100" s="115">
        <v>0.07</v>
      </c>
      <c r="H100" s="115">
        <v>54</v>
      </c>
    </row>
    <row r="101" spans="1:8" ht="12.75">
      <c r="A101" s="98" t="s">
        <v>96</v>
      </c>
      <c r="B101" s="115">
        <v>200</v>
      </c>
      <c r="C101" s="115">
        <v>1.54</v>
      </c>
      <c r="D101" s="115">
        <v>4.69</v>
      </c>
      <c r="E101" s="115">
        <v>10.07</v>
      </c>
      <c r="F101" s="115">
        <v>92.19</v>
      </c>
      <c r="G101" s="115">
        <v>8.52</v>
      </c>
      <c r="H101" s="115">
        <v>58</v>
      </c>
    </row>
    <row r="102" spans="1:8" ht="12.75">
      <c r="A102" s="96" t="s">
        <v>385</v>
      </c>
      <c r="B102" s="115">
        <v>150</v>
      </c>
      <c r="C102" s="115">
        <v>0.75</v>
      </c>
      <c r="D102" s="115">
        <v>0.15</v>
      </c>
      <c r="E102" s="115"/>
      <c r="F102" s="115">
        <v>4.5</v>
      </c>
      <c r="G102" s="115">
        <v>0.11</v>
      </c>
      <c r="H102" s="115">
        <v>53</v>
      </c>
    </row>
    <row r="103" spans="1:8" ht="12.75">
      <c r="A103" s="96" t="s">
        <v>386</v>
      </c>
      <c r="B103" s="115">
        <v>150</v>
      </c>
      <c r="C103" s="115">
        <v>5.36</v>
      </c>
      <c r="D103" s="115">
        <v>3.66</v>
      </c>
      <c r="E103" s="115"/>
      <c r="F103" s="115">
        <v>54.39</v>
      </c>
      <c r="G103" s="115">
        <v>0.09</v>
      </c>
      <c r="H103" s="115">
        <v>54</v>
      </c>
    </row>
    <row r="104" spans="1:8" ht="12.75">
      <c r="A104" s="96"/>
      <c r="B104" s="115"/>
      <c r="C104" s="115"/>
      <c r="D104" s="115"/>
      <c r="E104" s="115"/>
      <c r="F104" s="115"/>
      <c r="G104" s="115"/>
      <c r="H104" s="115"/>
    </row>
    <row r="105" spans="1:8" ht="12.75">
      <c r="A105" s="98" t="s">
        <v>401</v>
      </c>
      <c r="B105" s="115">
        <v>150</v>
      </c>
      <c r="C105" s="115">
        <v>1.16</v>
      </c>
      <c r="D105" s="115">
        <v>3.8</v>
      </c>
      <c r="E105" s="115">
        <v>6.03</v>
      </c>
      <c r="F105" s="115">
        <v>62.5</v>
      </c>
      <c r="G105" s="115">
        <v>5.7</v>
      </c>
      <c r="H105" s="115">
        <v>57</v>
      </c>
    </row>
    <row r="106" spans="1:8" ht="12.75">
      <c r="A106" s="96" t="s">
        <v>385</v>
      </c>
      <c r="B106" s="115">
        <v>120</v>
      </c>
      <c r="C106" s="115">
        <v>0.6</v>
      </c>
      <c r="D106" s="115">
        <v>0.12</v>
      </c>
      <c r="E106" s="115"/>
      <c r="F106" s="115">
        <v>3.6</v>
      </c>
      <c r="G106" s="115">
        <v>0.09</v>
      </c>
      <c r="H106" s="115">
        <v>53</v>
      </c>
    </row>
    <row r="107" spans="1:8" ht="12.75">
      <c r="A107" s="96" t="s">
        <v>386</v>
      </c>
      <c r="B107" s="115">
        <v>120</v>
      </c>
      <c r="C107" s="115">
        <v>4.27</v>
      </c>
      <c r="D107" s="115">
        <v>2.92</v>
      </c>
      <c r="E107" s="115"/>
      <c r="F107" s="115">
        <v>43.51</v>
      </c>
      <c r="G107" s="115">
        <v>0.07</v>
      </c>
      <c r="H107" s="115">
        <v>54</v>
      </c>
    </row>
    <row r="108" spans="1:8" ht="12.75">
      <c r="A108" s="98" t="s">
        <v>401</v>
      </c>
      <c r="B108" s="115">
        <v>200</v>
      </c>
      <c r="C108" s="115">
        <v>1.54</v>
      </c>
      <c r="D108" s="115">
        <v>5.07</v>
      </c>
      <c r="E108" s="115">
        <v>8.04</v>
      </c>
      <c r="F108" s="115">
        <v>83.33</v>
      </c>
      <c r="G108" s="115">
        <v>7.6</v>
      </c>
      <c r="H108" s="115">
        <v>57</v>
      </c>
    </row>
    <row r="109" spans="1:8" ht="12.75">
      <c r="A109" s="96" t="s">
        <v>385</v>
      </c>
      <c r="B109" s="115">
        <v>160</v>
      </c>
      <c r="C109" s="115">
        <v>0.8</v>
      </c>
      <c r="D109" s="115">
        <v>0.16</v>
      </c>
      <c r="E109" s="115"/>
      <c r="F109" s="115">
        <v>4.8</v>
      </c>
      <c r="G109" s="115">
        <v>0.12</v>
      </c>
      <c r="H109" s="115">
        <v>53</v>
      </c>
    </row>
    <row r="110" spans="1:8" ht="12.75">
      <c r="A110" s="96" t="s">
        <v>386</v>
      </c>
      <c r="B110" s="115">
        <v>160</v>
      </c>
      <c r="C110" s="115">
        <v>5.7</v>
      </c>
      <c r="D110" s="115">
        <v>3.9</v>
      </c>
      <c r="E110" s="115"/>
      <c r="F110" s="115">
        <v>58.02</v>
      </c>
      <c r="G110" s="115">
        <v>0.1</v>
      </c>
      <c r="H110" s="115">
        <v>54</v>
      </c>
    </row>
    <row r="111" spans="1:9" ht="12.75">
      <c r="A111" s="98" t="s">
        <v>402</v>
      </c>
      <c r="B111" s="115">
        <v>150</v>
      </c>
      <c r="C111" s="115">
        <v>5.24</v>
      </c>
      <c r="D111" s="115">
        <v>5.81</v>
      </c>
      <c r="E111" s="115">
        <v>10.16</v>
      </c>
      <c r="F111" s="115">
        <v>113.97</v>
      </c>
      <c r="G111" s="115">
        <v>4.6</v>
      </c>
      <c r="H111" s="115">
        <v>56</v>
      </c>
      <c r="I111" t="s">
        <v>712</v>
      </c>
    </row>
    <row r="112" spans="1:16" ht="12.75">
      <c r="A112" s="98" t="s">
        <v>402</v>
      </c>
      <c r="B112" s="115">
        <v>150</v>
      </c>
      <c r="C112" s="115">
        <v>3.02</v>
      </c>
      <c r="D112" s="115">
        <v>6.78</v>
      </c>
      <c r="E112" s="115">
        <v>19.43</v>
      </c>
      <c r="F112" s="115">
        <v>89.76</v>
      </c>
      <c r="G112" s="115">
        <v>4.53</v>
      </c>
      <c r="H112" s="115">
        <v>56</v>
      </c>
      <c r="I112" s="115">
        <v>150</v>
      </c>
      <c r="J112" s="115">
        <v>5.3</v>
      </c>
      <c r="K112" s="115">
        <v>5.81</v>
      </c>
      <c r="L112" s="115">
        <v>9.95</v>
      </c>
      <c r="M112" s="115">
        <v>113.38</v>
      </c>
      <c r="N112" s="115">
        <v>4.6</v>
      </c>
      <c r="O112" s="115">
        <v>56</v>
      </c>
      <c r="P112" t="s">
        <v>709</v>
      </c>
    </row>
    <row r="113" spans="1:8" ht="12.75">
      <c r="A113" s="96" t="s">
        <v>385</v>
      </c>
      <c r="B113" s="115">
        <v>112.5</v>
      </c>
      <c r="C113" s="115">
        <v>0.56</v>
      </c>
      <c r="D113" s="115">
        <v>0.11</v>
      </c>
      <c r="E113" s="115"/>
      <c r="F113" s="115">
        <v>3.37</v>
      </c>
      <c r="G113" s="115">
        <v>0.08</v>
      </c>
      <c r="H113" s="115">
        <v>53</v>
      </c>
    </row>
    <row r="114" spans="1:8" ht="12.75">
      <c r="A114" s="96" t="s">
        <v>386</v>
      </c>
      <c r="B114" s="115">
        <v>112.5</v>
      </c>
      <c r="C114" s="115">
        <v>4.02</v>
      </c>
      <c r="D114" s="115">
        <v>2.74</v>
      </c>
      <c r="E114" s="115"/>
      <c r="F114" s="115">
        <v>40.79</v>
      </c>
      <c r="G114" s="115">
        <v>0.07</v>
      </c>
      <c r="H114" s="115">
        <v>54</v>
      </c>
    </row>
    <row r="115" spans="1:8" ht="12.75">
      <c r="A115" s="98" t="s">
        <v>402</v>
      </c>
      <c r="B115" s="115">
        <v>200</v>
      </c>
      <c r="C115" s="115">
        <v>4.02</v>
      </c>
      <c r="D115" s="115">
        <v>9.04</v>
      </c>
      <c r="E115" s="115">
        <v>25.9</v>
      </c>
      <c r="F115" s="115">
        <v>119.68</v>
      </c>
      <c r="G115" s="115">
        <v>6.04</v>
      </c>
      <c r="H115" s="115">
        <v>56</v>
      </c>
    </row>
    <row r="116" spans="1:8" ht="12.75">
      <c r="A116" s="96" t="s">
        <v>385</v>
      </c>
      <c r="B116" s="115">
        <v>150</v>
      </c>
      <c r="C116" s="115">
        <v>0.75</v>
      </c>
      <c r="D116" s="115">
        <v>0.15</v>
      </c>
      <c r="E116" s="115"/>
      <c r="F116" s="115">
        <v>4.5</v>
      </c>
      <c r="G116" s="115">
        <v>0.11</v>
      </c>
      <c r="H116" s="115">
        <v>53</v>
      </c>
    </row>
    <row r="117" spans="1:8" ht="12.75">
      <c r="A117" s="96" t="s">
        <v>386</v>
      </c>
      <c r="B117" s="115">
        <v>150</v>
      </c>
      <c r="C117" s="115">
        <v>5.36</v>
      </c>
      <c r="D117" s="115">
        <v>3.66</v>
      </c>
      <c r="E117" s="115"/>
      <c r="F117" s="115">
        <v>54.39</v>
      </c>
      <c r="G117" s="115">
        <v>0.09</v>
      </c>
      <c r="H117" s="115">
        <v>54</v>
      </c>
    </row>
    <row r="118" spans="1:8" ht="12.75">
      <c r="A118" s="96"/>
      <c r="B118" s="115"/>
      <c r="C118" s="115"/>
      <c r="D118" s="115"/>
      <c r="E118" s="115"/>
      <c r="F118" s="115"/>
      <c r="G118" s="115"/>
      <c r="H118" s="115"/>
    </row>
    <row r="119" spans="1:8" ht="12.75">
      <c r="A119" s="98" t="s">
        <v>403</v>
      </c>
      <c r="B119" s="115">
        <v>150</v>
      </c>
      <c r="C119" s="115">
        <v>3.02</v>
      </c>
      <c r="D119" s="115">
        <v>6.78</v>
      </c>
      <c r="E119" s="115">
        <v>19.43</v>
      </c>
      <c r="F119" s="115">
        <v>89.76</v>
      </c>
      <c r="G119" s="115">
        <v>7.1</v>
      </c>
      <c r="H119" s="115">
        <v>55</v>
      </c>
    </row>
    <row r="120" spans="1:8" ht="12.75">
      <c r="A120" s="96" t="s">
        <v>385</v>
      </c>
      <c r="B120" s="115">
        <v>105</v>
      </c>
      <c r="C120" s="115">
        <v>3.75</v>
      </c>
      <c r="D120" s="115">
        <v>2.55</v>
      </c>
      <c r="E120" s="115"/>
      <c r="F120" s="115">
        <v>38.02</v>
      </c>
      <c r="G120" s="115">
        <v>0.06</v>
      </c>
      <c r="H120" s="115">
        <v>54</v>
      </c>
    </row>
    <row r="121" spans="1:8" ht="12.75">
      <c r="A121" s="96" t="s">
        <v>386</v>
      </c>
      <c r="B121" s="115">
        <v>105</v>
      </c>
      <c r="C121" s="115">
        <v>3.75</v>
      </c>
      <c r="D121" s="115">
        <v>2.55</v>
      </c>
      <c r="E121" s="115"/>
      <c r="F121" s="115">
        <v>38.02</v>
      </c>
      <c r="G121" s="115">
        <v>0.06</v>
      </c>
      <c r="H121" s="115">
        <v>54</v>
      </c>
    </row>
    <row r="122" spans="1:8" ht="12.75">
      <c r="A122" s="98" t="s">
        <v>403</v>
      </c>
      <c r="B122" s="115">
        <v>200</v>
      </c>
      <c r="C122" s="115">
        <v>4.02</v>
      </c>
      <c r="D122" s="115">
        <v>9.04</v>
      </c>
      <c r="E122" s="115">
        <v>25.9</v>
      </c>
      <c r="F122" s="115">
        <v>119.68</v>
      </c>
      <c r="G122" s="115">
        <v>9.46</v>
      </c>
      <c r="H122" s="115">
        <v>55</v>
      </c>
    </row>
    <row r="123" spans="1:8" ht="12.75">
      <c r="A123" s="96" t="s">
        <v>385</v>
      </c>
      <c r="B123" s="115">
        <v>140</v>
      </c>
      <c r="C123" s="115">
        <v>0.7</v>
      </c>
      <c r="D123" s="115">
        <v>0.14</v>
      </c>
      <c r="E123" s="115"/>
      <c r="F123" s="115">
        <v>4.2</v>
      </c>
      <c r="G123" s="115">
        <v>0.11</v>
      </c>
      <c r="H123" s="115">
        <v>53</v>
      </c>
    </row>
    <row r="124" spans="1:8" ht="12.75">
      <c r="A124" s="96" t="s">
        <v>386</v>
      </c>
      <c r="B124" s="115">
        <v>140</v>
      </c>
      <c r="C124" s="115">
        <v>5</v>
      </c>
      <c r="D124" s="115">
        <v>3.4</v>
      </c>
      <c r="E124" s="115"/>
      <c r="F124" s="115">
        <v>50.7</v>
      </c>
      <c r="G124" s="115">
        <v>0.08</v>
      </c>
      <c r="H124" s="115">
        <v>54</v>
      </c>
    </row>
    <row r="125" spans="1:8" ht="12.75">
      <c r="A125" s="96"/>
      <c r="B125" s="115"/>
      <c r="C125" s="115"/>
      <c r="D125" s="115"/>
      <c r="E125" s="115"/>
      <c r="F125" s="115"/>
      <c r="G125" s="115"/>
      <c r="H125" s="115"/>
    </row>
    <row r="126" spans="1:8" ht="12.75">
      <c r="A126" s="98" t="s">
        <v>653</v>
      </c>
      <c r="B126" s="115">
        <v>150</v>
      </c>
      <c r="C126" s="115">
        <v>1.15</v>
      </c>
      <c r="D126" s="115">
        <v>3.51</v>
      </c>
      <c r="E126" s="115">
        <v>7.55</v>
      </c>
      <c r="F126" s="115">
        <v>69.14</v>
      </c>
      <c r="G126" s="115">
        <v>6.39</v>
      </c>
      <c r="H126" s="115">
        <v>58</v>
      </c>
    </row>
    <row r="127" spans="1:8" ht="12.75">
      <c r="A127" s="96"/>
      <c r="B127" s="115"/>
      <c r="C127" s="115"/>
      <c r="D127" s="115"/>
      <c r="E127" s="115"/>
      <c r="F127" s="115"/>
      <c r="G127" s="115"/>
      <c r="H127" s="115"/>
    </row>
    <row r="128" spans="1:8" ht="0.75" customHeight="1">
      <c r="A128" s="96"/>
      <c r="B128" s="115"/>
      <c r="C128" s="115"/>
      <c r="D128" s="115"/>
      <c r="E128" s="115"/>
      <c r="F128" s="115"/>
      <c r="G128" s="115"/>
      <c r="H128" s="115"/>
    </row>
    <row r="129" spans="1:8" ht="12.75" hidden="1">
      <c r="A129" s="96"/>
      <c r="B129" s="115"/>
      <c r="C129" s="115"/>
      <c r="D129" s="115"/>
      <c r="E129" s="115"/>
      <c r="F129" s="115"/>
      <c r="G129" s="115"/>
      <c r="H129" s="115"/>
    </row>
    <row r="130" spans="1:8" ht="12.75" hidden="1">
      <c r="A130" s="96"/>
      <c r="B130" s="115"/>
      <c r="C130" s="115"/>
      <c r="D130" s="115"/>
      <c r="E130" s="115"/>
      <c r="F130" s="115"/>
      <c r="G130" s="115"/>
      <c r="H130" s="115"/>
    </row>
    <row r="131" spans="1:8" ht="12.75" hidden="1">
      <c r="A131" s="98"/>
      <c r="B131" s="115"/>
      <c r="C131" s="115"/>
      <c r="D131" s="115"/>
      <c r="E131" s="115"/>
      <c r="F131" s="115"/>
      <c r="G131" s="115"/>
      <c r="H131" s="115"/>
    </row>
    <row r="132" spans="1:8" ht="12.75" hidden="1">
      <c r="A132" s="98"/>
      <c r="B132" s="115"/>
      <c r="C132" s="115"/>
      <c r="D132" s="115"/>
      <c r="E132" s="115"/>
      <c r="F132" s="115"/>
      <c r="G132" s="115"/>
      <c r="H132" s="115"/>
    </row>
    <row r="133" spans="1:8" ht="12.75" hidden="1">
      <c r="A133" s="98"/>
      <c r="B133" s="115"/>
      <c r="C133" s="115"/>
      <c r="D133" s="115"/>
      <c r="E133" s="115"/>
      <c r="F133" s="115"/>
      <c r="G133" s="115"/>
      <c r="H133" s="115"/>
    </row>
    <row r="134" spans="1:8" ht="12.75" hidden="1">
      <c r="A134" s="96"/>
      <c r="B134" s="115"/>
      <c r="C134" s="115"/>
      <c r="D134" s="115"/>
      <c r="E134" s="115"/>
      <c r="F134" s="115"/>
      <c r="G134" s="115"/>
      <c r="H134" s="115"/>
    </row>
    <row r="135" spans="1:8" ht="12.75">
      <c r="A135" s="96"/>
      <c r="B135" s="115"/>
      <c r="C135" s="115"/>
      <c r="D135" s="115"/>
      <c r="E135" s="115"/>
      <c r="F135" s="115"/>
      <c r="G135" s="115"/>
      <c r="H135" s="115"/>
    </row>
    <row r="136" spans="1:8" ht="12.75">
      <c r="A136" s="98" t="s">
        <v>404</v>
      </c>
      <c r="B136" s="115">
        <v>150</v>
      </c>
      <c r="C136" s="115">
        <v>1.14</v>
      </c>
      <c r="D136" s="115">
        <v>4</v>
      </c>
      <c r="E136" s="115">
        <v>6.49</v>
      </c>
      <c r="F136" s="115">
        <v>66.67</v>
      </c>
      <c r="G136" s="115">
        <v>6.53</v>
      </c>
      <c r="H136" s="115">
        <v>52</v>
      </c>
    </row>
    <row r="137" spans="1:8" ht="12.75">
      <c r="A137" s="100" t="s">
        <v>405</v>
      </c>
      <c r="B137" s="115">
        <v>113</v>
      </c>
      <c r="C137" s="115"/>
      <c r="D137" s="115"/>
      <c r="E137" s="115"/>
      <c r="F137" s="115"/>
      <c r="G137" s="115"/>
      <c r="H137" s="115"/>
    </row>
    <row r="138" spans="1:8" ht="12.75">
      <c r="A138" s="96" t="s">
        <v>386</v>
      </c>
      <c r="B138" s="115"/>
      <c r="C138" s="115"/>
      <c r="D138" s="115"/>
      <c r="E138" s="115"/>
      <c r="F138" s="115"/>
      <c r="G138" s="115"/>
      <c r="H138" s="115"/>
    </row>
    <row r="139" spans="1:8" ht="12.75">
      <c r="A139" s="98" t="s">
        <v>404</v>
      </c>
      <c r="B139" s="115">
        <v>200</v>
      </c>
      <c r="C139" s="115">
        <v>1.52</v>
      </c>
      <c r="D139" s="115">
        <v>5.33</v>
      </c>
      <c r="E139" s="115">
        <v>8.65</v>
      </c>
      <c r="F139" s="115">
        <v>88.89</v>
      </c>
      <c r="G139" s="115">
        <v>8.71</v>
      </c>
      <c r="H139" s="115">
        <v>52</v>
      </c>
    </row>
    <row r="140" spans="1:8" ht="12.75">
      <c r="A140" s="100" t="s">
        <v>405</v>
      </c>
      <c r="B140" s="115">
        <v>150</v>
      </c>
      <c r="C140" s="115">
        <v>0.75</v>
      </c>
      <c r="D140" s="115">
        <v>0.15</v>
      </c>
      <c r="E140" s="115">
        <v>0</v>
      </c>
      <c r="F140" s="115">
        <v>4.5</v>
      </c>
      <c r="G140" s="115">
        <v>0.11</v>
      </c>
      <c r="H140" s="115">
        <v>53</v>
      </c>
    </row>
    <row r="141" spans="1:8" ht="12.75">
      <c r="A141" s="96" t="s">
        <v>386</v>
      </c>
      <c r="B141" s="115">
        <v>150</v>
      </c>
      <c r="C141" s="115">
        <v>5.36</v>
      </c>
      <c r="D141" s="115">
        <v>3.66</v>
      </c>
      <c r="E141" s="115"/>
      <c r="F141" s="115">
        <v>54.39</v>
      </c>
      <c r="G141" s="115">
        <v>0.09</v>
      </c>
      <c r="H141" s="115">
        <v>54</v>
      </c>
    </row>
    <row r="142" spans="1:8" ht="12.75">
      <c r="A142" s="96"/>
      <c r="B142" s="115"/>
      <c r="C142" s="115"/>
      <c r="D142" s="115"/>
      <c r="E142" s="115"/>
      <c r="F142" s="115"/>
      <c r="G142" s="115"/>
      <c r="H142" s="115"/>
    </row>
    <row r="143" spans="1:8" ht="12.75">
      <c r="A143" s="98" t="s">
        <v>406</v>
      </c>
      <c r="B143" s="115">
        <v>150</v>
      </c>
      <c r="C143" s="115">
        <v>1.16</v>
      </c>
      <c r="D143" s="115">
        <v>3.8</v>
      </c>
      <c r="E143" s="115">
        <v>6.03</v>
      </c>
      <c r="F143" s="115">
        <v>62.5</v>
      </c>
      <c r="G143" s="115">
        <v>6.83</v>
      </c>
      <c r="H143" s="115">
        <v>51</v>
      </c>
    </row>
    <row r="144" spans="1:8" ht="12.75">
      <c r="A144" s="96" t="s">
        <v>385</v>
      </c>
      <c r="B144" s="115">
        <v>120</v>
      </c>
      <c r="C144" s="115">
        <v>0.6</v>
      </c>
      <c r="D144" s="115">
        <v>0.12</v>
      </c>
      <c r="E144" s="115"/>
      <c r="F144" s="115">
        <v>3.6</v>
      </c>
      <c r="G144" s="115">
        <v>0.09</v>
      </c>
      <c r="H144" s="115">
        <v>53</v>
      </c>
    </row>
    <row r="145" spans="1:8" ht="12.75">
      <c r="A145" s="96" t="s">
        <v>386</v>
      </c>
      <c r="B145" s="115">
        <v>120</v>
      </c>
      <c r="C145" s="115">
        <v>4.27</v>
      </c>
      <c r="D145" s="115">
        <v>2.92</v>
      </c>
      <c r="E145" s="115"/>
      <c r="F145" s="115">
        <v>43.51</v>
      </c>
      <c r="G145" s="115">
        <v>0.07</v>
      </c>
      <c r="H145" s="115">
        <v>54</v>
      </c>
    </row>
    <row r="146" spans="1:8" ht="12.75">
      <c r="A146" s="98" t="s">
        <v>406</v>
      </c>
      <c r="B146" s="115">
        <v>200</v>
      </c>
      <c r="C146" s="115">
        <v>1.54</v>
      </c>
      <c r="D146" s="115">
        <v>5.07</v>
      </c>
      <c r="E146" s="115">
        <v>8.04</v>
      </c>
      <c r="F146" s="115">
        <v>83.33</v>
      </c>
      <c r="G146" s="115">
        <v>9.11</v>
      </c>
      <c r="H146" s="115">
        <v>51</v>
      </c>
    </row>
    <row r="147" spans="1:8" ht="12.75">
      <c r="A147" s="96" t="s">
        <v>385</v>
      </c>
      <c r="B147" s="115">
        <v>160</v>
      </c>
      <c r="C147" s="115">
        <v>0.8</v>
      </c>
      <c r="D147" s="115">
        <v>0.16</v>
      </c>
      <c r="E147" s="115"/>
      <c r="F147" s="115">
        <v>4.8</v>
      </c>
      <c r="G147" s="115">
        <v>0.12</v>
      </c>
      <c r="H147" s="115">
        <v>53</v>
      </c>
    </row>
    <row r="148" spans="1:8" ht="12.75">
      <c r="A148" s="96" t="s">
        <v>386</v>
      </c>
      <c r="B148" s="115">
        <v>160</v>
      </c>
      <c r="C148" s="115">
        <v>5.7</v>
      </c>
      <c r="D148" s="115">
        <v>3.9</v>
      </c>
      <c r="E148" s="115"/>
      <c r="F148" s="115">
        <v>58.02</v>
      </c>
      <c r="G148" s="115">
        <v>0.1</v>
      </c>
      <c r="H148" s="115">
        <v>54</v>
      </c>
    </row>
    <row r="149" spans="1:8" ht="15">
      <c r="A149" s="99" t="s">
        <v>407</v>
      </c>
      <c r="B149" s="115">
        <v>150</v>
      </c>
      <c r="C149" s="115">
        <v>5.15</v>
      </c>
      <c r="D149" s="115">
        <v>5.04</v>
      </c>
      <c r="E149" s="115">
        <v>8.6</v>
      </c>
      <c r="F149" s="115">
        <v>100.35</v>
      </c>
      <c r="G149" s="115">
        <v>5.46</v>
      </c>
      <c r="H149" s="115">
        <v>95</v>
      </c>
    </row>
    <row r="150" spans="1:8" ht="15">
      <c r="A150" s="99" t="s">
        <v>407</v>
      </c>
      <c r="B150" s="115">
        <v>200</v>
      </c>
      <c r="C150" s="115">
        <v>6.87</v>
      </c>
      <c r="D150" s="115">
        <v>6.72</v>
      </c>
      <c r="E150" s="115">
        <v>11.47</v>
      </c>
      <c r="F150" s="115">
        <v>133.8</v>
      </c>
      <c r="G150" s="115">
        <v>7.29</v>
      </c>
      <c r="H150" s="115">
        <v>95</v>
      </c>
    </row>
    <row r="151" spans="1:8" ht="12.75">
      <c r="A151" s="97" t="s">
        <v>408</v>
      </c>
      <c r="B151" s="115">
        <v>150</v>
      </c>
      <c r="C151" s="115">
        <v>7.92</v>
      </c>
      <c r="D151" s="115">
        <v>2.46</v>
      </c>
      <c r="E151" s="115">
        <v>4.02</v>
      </c>
      <c r="F151" s="115">
        <v>69.74</v>
      </c>
      <c r="G151" s="115">
        <v>7.49</v>
      </c>
      <c r="H151" s="115">
        <v>62</v>
      </c>
    </row>
    <row r="152" spans="1:8" ht="15">
      <c r="A152" s="99" t="s">
        <v>408</v>
      </c>
      <c r="B152" s="115">
        <v>200</v>
      </c>
      <c r="C152" s="115">
        <v>10.57</v>
      </c>
      <c r="D152" s="115">
        <v>3.29</v>
      </c>
      <c r="E152" s="115">
        <v>5.36</v>
      </c>
      <c r="F152" s="115">
        <v>92.99</v>
      </c>
      <c r="G152" s="115">
        <v>9.99</v>
      </c>
      <c r="H152" s="115">
        <v>62</v>
      </c>
    </row>
    <row r="153" ht="12.75">
      <c r="H153" s="436"/>
    </row>
    <row r="154" ht="12.75">
      <c r="H154" s="436"/>
    </row>
    <row r="155" ht="12.75">
      <c r="H155" s="436"/>
    </row>
    <row r="156" ht="12.75">
      <c r="H156" s="436"/>
    </row>
    <row r="157" ht="12.75">
      <c r="H157" s="436"/>
    </row>
    <row r="158" ht="12.75">
      <c r="H158" s="436"/>
    </row>
    <row r="159" ht="12.75">
      <c r="H159" s="436"/>
    </row>
    <row r="160" ht="12.75">
      <c r="H160" s="436"/>
    </row>
    <row r="161" ht="12.75">
      <c r="H161" s="436"/>
    </row>
    <row r="162" ht="12.75">
      <c r="H162" s="436"/>
    </row>
    <row r="163" ht="12.75">
      <c r="H163" s="436"/>
    </row>
    <row r="164" ht="12.75">
      <c r="H164" s="436"/>
    </row>
    <row r="165" ht="12.75">
      <c r="H165" s="436"/>
    </row>
    <row r="166" ht="12.75">
      <c r="H166" s="43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10"/>
  <sheetViews>
    <sheetView zoomScalePageLayoutView="0" workbookViewId="0" topLeftCell="A64">
      <selection activeCell="A98" sqref="A98:H98"/>
    </sheetView>
  </sheetViews>
  <sheetFormatPr defaultColWidth="9.00390625" defaultRowHeight="12.75"/>
  <cols>
    <col min="1" max="1" width="42.625" style="0" customWidth="1"/>
  </cols>
  <sheetData>
    <row r="1" spans="1:8" ht="12.75">
      <c r="A1" s="94" t="s">
        <v>27</v>
      </c>
      <c r="B1" s="95" t="s">
        <v>376</v>
      </c>
      <c r="C1" s="95" t="s">
        <v>377</v>
      </c>
      <c r="D1" s="95" t="s">
        <v>378</v>
      </c>
      <c r="E1" s="95" t="s">
        <v>379</v>
      </c>
      <c r="F1" s="95" t="s">
        <v>380</v>
      </c>
      <c r="G1" s="95" t="s">
        <v>381</v>
      </c>
      <c r="H1" s="95" t="s">
        <v>382</v>
      </c>
    </row>
    <row r="2" spans="1:8" ht="12.75">
      <c r="A2" s="98" t="s">
        <v>409</v>
      </c>
      <c r="B2" s="115">
        <v>75</v>
      </c>
      <c r="C2" s="115">
        <v>24.35</v>
      </c>
      <c r="D2" s="115">
        <v>31.38</v>
      </c>
      <c r="E2" s="115">
        <v>4.21</v>
      </c>
      <c r="F2" s="115">
        <v>394.15</v>
      </c>
      <c r="G2" s="115">
        <v>0.04</v>
      </c>
      <c r="H2" s="115">
        <v>118</v>
      </c>
    </row>
    <row r="3" spans="1:8" ht="12.75">
      <c r="A3" s="98" t="s">
        <v>409</v>
      </c>
      <c r="B3" s="115">
        <v>65</v>
      </c>
      <c r="C3" s="115">
        <v>21</v>
      </c>
      <c r="D3" s="115">
        <v>27.06</v>
      </c>
      <c r="E3" s="115">
        <v>3.62</v>
      </c>
      <c r="F3" s="115">
        <v>339.77</v>
      </c>
      <c r="G3" s="115">
        <v>0.03</v>
      </c>
      <c r="H3" s="115">
        <v>118</v>
      </c>
    </row>
    <row r="4" spans="1:9" ht="12.75">
      <c r="A4" s="98" t="s">
        <v>410</v>
      </c>
      <c r="B4" s="115" t="s">
        <v>951</v>
      </c>
      <c r="C4" s="115">
        <v>11.3</v>
      </c>
      <c r="D4" s="115">
        <v>8.5</v>
      </c>
      <c r="E4" s="115">
        <v>0</v>
      </c>
      <c r="F4" s="115">
        <v>122</v>
      </c>
      <c r="G4" s="115"/>
      <c r="H4" s="115">
        <v>117</v>
      </c>
      <c r="I4" t="s">
        <v>704</v>
      </c>
    </row>
    <row r="5" spans="1:21" ht="12.75">
      <c r="A5" s="100" t="s">
        <v>410</v>
      </c>
      <c r="B5" s="115" t="s">
        <v>719</v>
      </c>
      <c r="C5" s="115">
        <v>13.56</v>
      </c>
      <c r="D5" s="115">
        <v>10.2</v>
      </c>
      <c r="E5" s="115">
        <v>0</v>
      </c>
      <c r="F5" s="115">
        <v>146</v>
      </c>
      <c r="G5" s="115">
        <v>0</v>
      </c>
      <c r="H5" s="115">
        <v>117</v>
      </c>
      <c r="I5" t="s">
        <v>957</v>
      </c>
      <c r="N5" s="96" t="s">
        <v>720</v>
      </c>
      <c r="O5" s="115">
        <v>80</v>
      </c>
      <c r="P5" s="115">
        <v>19.1</v>
      </c>
      <c r="Q5" s="115">
        <v>17.25</v>
      </c>
      <c r="R5" s="115">
        <v>5.62</v>
      </c>
      <c r="S5" s="115">
        <v>254</v>
      </c>
      <c r="T5" s="115">
        <v>0.54</v>
      </c>
      <c r="U5" s="115">
        <v>115</v>
      </c>
    </row>
    <row r="6" spans="1:9" ht="12.75">
      <c r="A6" s="96" t="s">
        <v>718</v>
      </c>
      <c r="B6" s="115">
        <v>85</v>
      </c>
      <c r="C6" s="115">
        <v>11.82</v>
      </c>
      <c r="D6" s="115">
        <v>10.55</v>
      </c>
      <c r="E6" s="115">
        <v>7.7</v>
      </c>
      <c r="F6" s="115">
        <v>173</v>
      </c>
      <c r="G6" s="115">
        <v>0.39</v>
      </c>
      <c r="H6" s="115">
        <v>118</v>
      </c>
      <c r="I6" t="s">
        <v>705</v>
      </c>
    </row>
    <row r="7" spans="1:9" ht="12.75">
      <c r="A7" s="96" t="s">
        <v>718</v>
      </c>
      <c r="B7" s="115">
        <v>65</v>
      </c>
      <c r="C7" s="115">
        <v>8.82</v>
      </c>
      <c r="D7" s="115">
        <v>7.88</v>
      </c>
      <c r="E7" s="115">
        <v>5.85</v>
      </c>
      <c r="F7" s="115">
        <v>130</v>
      </c>
      <c r="G7" s="115">
        <v>0.29</v>
      </c>
      <c r="H7" s="115">
        <v>118</v>
      </c>
      <c r="I7" t="s">
        <v>705</v>
      </c>
    </row>
    <row r="8" spans="1:8" ht="12.75">
      <c r="A8" s="98" t="s">
        <v>411</v>
      </c>
      <c r="B8" s="115">
        <v>210</v>
      </c>
      <c r="C8" s="115">
        <v>21.47</v>
      </c>
      <c r="D8" s="115">
        <v>19.69</v>
      </c>
      <c r="E8" s="115">
        <v>35.69</v>
      </c>
      <c r="F8" s="115">
        <v>406</v>
      </c>
      <c r="G8" s="115">
        <v>1.01</v>
      </c>
      <c r="H8" s="115">
        <v>116</v>
      </c>
    </row>
    <row r="9" spans="1:8" ht="12.75">
      <c r="A9" s="96" t="s">
        <v>411</v>
      </c>
      <c r="B9" s="115">
        <v>160</v>
      </c>
      <c r="C9" s="115">
        <v>16</v>
      </c>
      <c r="D9" s="115">
        <v>14.78</v>
      </c>
      <c r="E9" s="115">
        <v>26.76</v>
      </c>
      <c r="F9" s="115">
        <v>304</v>
      </c>
      <c r="G9" s="115">
        <v>0.41</v>
      </c>
      <c r="H9" s="115">
        <v>116</v>
      </c>
    </row>
    <row r="10" spans="1:8" ht="12.75">
      <c r="A10" s="98" t="s">
        <v>412</v>
      </c>
      <c r="B10" s="115">
        <v>120</v>
      </c>
      <c r="C10" s="115">
        <v>34.5</v>
      </c>
      <c r="D10" s="115">
        <v>41.62</v>
      </c>
      <c r="E10" s="115">
        <v>5.44</v>
      </c>
      <c r="F10" s="115">
        <v>534.29</v>
      </c>
      <c r="G10" s="115">
        <v>0.58</v>
      </c>
      <c r="H10" s="115">
        <v>115</v>
      </c>
    </row>
    <row r="11" spans="1:8" ht="12.75">
      <c r="A11" s="98" t="s">
        <v>412</v>
      </c>
      <c r="B11" s="115">
        <v>105</v>
      </c>
      <c r="C11" s="115">
        <v>29.53</v>
      </c>
      <c r="D11" s="115">
        <v>35.62</v>
      </c>
      <c r="E11" s="115">
        <v>4.66</v>
      </c>
      <c r="F11" s="115">
        <v>457.35</v>
      </c>
      <c r="G11" s="115">
        <v>0.49</v>
      </c>
      <c r="H11" s="115">
        <v>115</v>
      </c>
    </row>
    <row r="12" spans="1:8" ht="12.75">
      <c r="A12" s="98" t="s">
        <v>412</v>
      </c>
      <c r="B12" s="115">
        <v>70</v>
      </c>
      <c r="C12" s="115">
        <v>19.6</v>
      </c>
      <c r="D12" s="115">
        <v>23.7</v>
      </c>
      <c r="E12" s="115">
        <v>3.1</v>
      </c>
      <c r="F12" s="115">
        <v>304.9</v>
      </c>
      <c r="G12" s="115">
        <v>0.32</v>
      </c>
      <c r="H12" s="115">
        <v>115</v>
      </c>
    </row>
    <row r="13" spans="1:9" ht="12.75">
      <c r="A13" s="98" t="s">
        <v>413</v>
      </c>
      <c r="B13" s="115">
        <v>80</v>
      </c>
      <c r="C13" s="115">
        <v>14.21</v>
      </c>
      <c r="D13" s="115">
        <v>13.51</v>
      </c>
      <c r="E13" s="115">
        <v>5.3</v>
      </c>
      <c r="F13" s="115">
        <v>200</v>
      </c>
      <c r="G13" s="115">
        <v>0.49</v>
      </c>
      <c r="H13" s="115">
        <v>114</v>
      </c>
      <c r="I13" t="s">
        <v>705</v>
      </c>
    </row>
    <row r="14" spans="1:9" ht="12.75">
      <c r="A14" s="98" t="s">
        <v>413</v>
      </c>
      <c r="B14" s="115">
        <v>80</v>
      </c>
      <c r="C14" s="115">
        <v>13.99</v>
      </c>
      <c r="D14" s="115">
        <v>13.32</v>
      </c>
      <c r="E14" s="115">
        <v>4.93</v>
      </c>
      <c r="F14" s="115">
        <v>144</v>
      </c>
      <c r="G14" s="115">
        <v>0.46</v>
      </c>
      <c r="H14" s="115">
        <v>114</v>
      </c>
      <c r="I14" t="s">
        <v>724</v>
      </c>
    </row>
    <row r="15" spans="1:15" ht="12.75">
      <c r="A15" s="98" t="s">
        <v>413</v>
      </c>
      <c r="B15" s="115">
        <v>60</v>
      </c>
      <c r="C15" s="115">
        <v>10.64</v>
      </c>
      <c r="D15" s="115">
        <v>9.97</v>
      </c>
      <c r="E15" s="115">
        <v>3.79</v>
      </c>
      <c r="F15" s="115">
        <v>147</v>
      </c>
      <c r="G15" s="115">
        <v>0.37</v>
      </c>
      <c r="H15" s="115">
        <v>114</v>
      </c>
      <c r="I15" s="115" t="s">
        <v>705</v>
      </c>
      <c r="J15" s="115"/>
      <c r="K15" s="115"/>
      <c r="L15" s="115"/>
      <c r="M15" s="115"/>
      <c r="N15" s="115"/>
      <c r="O15" s="115"/>
    </row>
    <row r="16" spans="1:9" ht="12.75">
      <c r="A16" s="98" t="s">
        <v>413</v>
      </c>
      <c r="B16" s="115">
        <v>60</v>
      </c>
      <c r="C16" s="115">
        <v>10.47</v>
      </c>
      <c r="D16" s="115">
        <v>9.82</v>
      </c>
      <c r="E16" s="115">
        <v>3.52</v>
      </c>
      <c r="F16" s="115">
        <v>144</v>
      </c>
      <c r="G16" s="115">
        <v>0.34</v>
      </c>
      <c r="H16" s="115">
        <v>114</v>
      </c>
      <c r="I16" t="s">
        <v>724</v>
      </c>
    </row>
    <row r="17" spans="1:8" ht="12.75">
      <c r="A17" s="96" t="s">
        <v>720</v>
      </c>
      <c r="B17" s="115">
        <v>60</v>
      </c>
      <c r="C17" s="115">
        <v>14.12</v>
      </c>
      <c r="D17" s="115">
        <v>12.94</v>
      </c>
      <c r="E17" s="115">
        <v>3.52</v>
      </c>
      <c r="F17" s="115">
        <v>187</v>
      </c>
      <c r="G17" s="115">
        <v>0.01</v>
      </c>
      <c r="H17" s="115">
        <v>115</v>
      </c>
    </row>
    <row r="18" spans="1:9" ht="12.75">
      <c r="A18" s="96" t="s">
        <v>728</v>
      </c>
      <c r="B18" s="115" t="s">
        <v>726</v>
      </c>
      <c r="C18" s="115">
        <v>18.82</v>
      </c>
      <c r="D18" s="115">
        <v>17.25</v>
      </c>
      <c r="E18" s="115">
        <v>4.7</v>
      </c>
      <c r="F18" s="115">
        <v>249</v>
      </c>
      <c r="G18" s="115">
        <v>0.02</v>
      </c>
      <c r="H18" s="115">
        <v>115</v>
      </c>
      <c r="I18" t="s">
        <v>721</v>
      </c>
    </row>
    <row r="19" spans="1:9" ht="12.75">
      <c r="A19" s="96" t="s">
        <v>720</v>
      </c>
      <c r="B19" s="115">
        <v>80</v>
      </c>
      <c r="C19" s="115">
        <v>19.1</v>
      </c>
      <c r="D19" s="115">
        <v>17.25</v>
      </c>
      <c r="E19" s="115">
        <v>5.62</v>
      </c>
      <c r="F19" s="115">
        <v>254</v>
      </c>
      <c r="G19" s="115">
        <v>0.54</v>
      </c>
      <c r="H19" s="115">
        <v>115</v>
      </c>
      <c r="I19" t="s">
        <v>722</v>
      </c>
    </row>
    <row r="20" spans="1:9" ht="12.75">
      <c r="A20" s="96" t="s">
        <v>720</v>
      </c>
      <c r="B20" s="115">
        <v>80</v>
      </c>
      <c r="C20" s="115">
        <v>19.21</v>
      </c>
      <c r="D20" s="115">
        <v>17.93</v>
      </c>
      <c r="E20" s="115">
        <v>6.37</v>
      </c>
      <c r="F20" s="115">
        <v>264</v>
      </c>
      <c r="G20" s="115">
        <v>0.93</v>
      </c>
      <c r="H20" s="115">
        <v>115</v>
      </c>
      <c r="I20" t="s">
        <v>723</v>
      </c>
    </row>
    <row r="21" spans="1:9" ht="12.75">
      <c r="A21" s="96" t="s">
        <v>926</v>
      </c>
      <c r="B21" s="115">
        <v>60</v>
      </c>
      <c r="C21" s="115">
        <v>9.2</v>
      </c>
      <c r="D21" s="115">
        <v>8.29</v>
      </c>
      <c r="E21" s="115">
        <v>9.33</v>
      </c>
      <c r="F21" s="115">
        <v>149</v>
      </c>
      <c r="G21" s="115">
        <v>0.44</v>
      </c>
      <c r="H21" s="115">
        <v>119</v>
      </c>
      <c r="I21" t="s">
        <v>724</v>
      </c>
    </row>
    <row r="22" spans="1:9" ht="12.75">
      <c r="A22" s="96" t="s">
        <v>926</v>
      </c>
      <c r="B22" s="115">
        <v>60</v>
      </c>
      <c r="C22" s="115">
        <v>9.63</v>
      </c>
      <c r="D22" s="115">
        <v>8.68</v>
      </c>
      <c r="E22" s="115">
        <v>9.98</v>
      </c>
      <c r="F22" s="115">
        <v>157</v>
      </c>
      <c r="G22" s="115">
        <v>0.54</v>
      </c>
      <c r="H22" s="115">
        <v>119</v>
      </c>
      <c r="I22" t="s">
        <v>705</v>
      </c>
    </row>
    <row r="23" spans="1:8" ht="12.75">
      <c r="A23" s="96" t="s">
        <v>415</v>
      </c>
      <c r="B23" s="115">
        <v>230</v>
      </c>
      <c r="C23" s="115">
        <v>11.37</v>
      </c>
      <c r="D23" s="115">
        <v>7.37</v>
      </c>
      <c r="E23" s="115">
        <v>20.88</v>
      </c>
      <c r="F23" s="115">
        <v>195</v>
      </c>
      <c r="G23" s="115">
        <v>9.24</v>
      </c>
      <c r="H23" s="115">
        <v>125</v>
      </c>
    </row>
    <row r="24" spans="1:9" ht="12.75">
      <c r="A24" s="96" t="s">
        <v>415</v>
      </c>
      <c r="B24" s="115">
        <v>180</v>
      </c>
      <c r="C24" s="115">
        <v>8.66</v>
      </c>
      <c r="D24" s="115">
        <v>5.55</v>
      </c>
      <c r="E24" s="115">
        <v>16.49</v>
      </c>
      <c r="F24" s="115">
        <v>151</v>
      </c>
      <c r="G24" s="115">
        <v>7.37</v>
      </c>
      <c r="H24" s="115">
        <v>125</v>
      </c>
      <c r="I24" t="s">
        <v>704</v>
      </c>
    </row>
    <row r="25" spans="1:8" ht="12.75">
      <c r="A25" s="96"/>
      <c r="B25" s="115"/>
      <c r="C25" s="115"/>
      <c r="D25" s="115"/>
      <c r="E25" s="115"/>
      <c r="F25" s="115"/>
      <c r="G25" s="115"/>
      <c r="H25" s="115"/>
    </row>
    <row r="26" spans="1:9" ht="15.75" thickBot="1">
      <c r="A26" s="96" t="s">
        <v>725</v>
      </c>
      <c r="B26" s="115" t="s">
        <v>726</v>
      </c>
      <c r="C26" s="123">
        <v>12.98</v>
      </c>
      <c r="D26" s="124">
        <v>13.1</v>
      </c>
      <c r="E26" s="124">
        <v>11.92</v>
      </c>
      <c r="F26" s="124">
        <v>218</v>
      </c>
      <c r="G26" s="124">
        <v>0.69</v>
      </c>
      <c r="H26" s="115">
        <v>113</v>
      </c>
      <c r="I26" t="s">
        <v>705</v>
      </c>
    </row>
    <row r="27" spans="1:9" ht="12.75">
      <c r="A27" s="96" t="s">
        <v>725</v>
      </c>
      <c r="B27" s="115" t="s">
        <v>726</v>
      </c>
      <c r="C27" s="115">
        <v>12.54</v>
      </c>
      <c r="D27" s="115">
        <v>12.72</v>
      </c>
      <c r="E27" s="115">
        <v>11.21</v>
      </c>
      <c r="F27" s="115">
        <v>209</v>
      </c>
      <c r="G27" s="115">
        <v>0.61</v>
      </c>
      <c r="H27" s="115">
        <v>113</v>
      </c>
      <c r="I27" t="s">
        <v>724</v>
      </c>
    </row>
    <row r="28" spans="1:9" ht="12.75">
      <c r="A28" s="96" t="s">
        <v>925</v>
      </c>
      <c r="B28" s="115" t="s">
        <v>727</v>
      </c>
      <c r="C28" s="115">
        <v>9.78</v>
      </c>
      <c r="D28" s="115">
        <v>9.85</v>
      </c>
      <c r="E28" s="115">
        <v>8.96</v>
      </c>
      <c r="F28" s="115">
        <v>164</v>
      </c>
      <c r="G28" s="115">
        <v>0.53</v>
      </c>
      <c r="H28" s="115">
        <v>113</v>
      </c>
      <c r="I28" t="s">
        <v>705</v>
      </c>
    </row>
    <row r="29" spans="1:9" ht="12.75">
      <c r="A29" s="96" t="s">
        <v>725</v>
      </c>
      <c r="B29" s="115" t="s">
        <v>727</v>
      </c>
      <c r="C29" s="115">
        <v>9.45</v>
      </c>
      <c r="D29" s="115">
        <v>9.56</v>
      </c>
      <c r="E29" s="115">
        <v>8.43</v>
      </c>
      <c r="F29" s="115">
        <v>158</v>
      </c>
      <c r="G29" s="115">
        <v>0.47</v>
      </c>
      <c r="H29" s="115">
        <v>113</v>
      </c>
      <c r="I29" t="s">
        <v>724</v>
      </c>
    </row>
    <row r="30" spans="1:8" ht="12.75">
      <c r="A30" s="98" t="s">
        <v>416</v>
      </c>
      <c r="B30" s="115">
        <v>70</v>
      </c>
      <c r="C30" s="115">
        <v>9.16</v>
      </c>
      <c r="D30" s="115">
        <v>13.53</v>
      </c>
      <c r="E30" s="115">
        <v>9.44</v>
      </c>
      <c r="F30" s="115">
        <v>196.14</v>
      </c>
      <c r="G30" s="115">
        <v>0.42</v>
      </c>
      <c r="H30" s="115">
        <v>112</v>
      </c>
    </row>
    <row r="31" spans="1:8" ht="12.75">
      <c r="A31" s="96" t="s">
        <v>414</v>
      </c>
      <c r="B31" s="115">
        <v>30</v>
      </c>
      <c r="C31" s="115">
        <v>0.16</v>
      </c>
      <c r="D31" s="115">
        <v>1.1</v>
      </c>
      <c r="E31" s="115">
        <v>1.57</v>
      </c>
      <c r="F31" s="115">
        <v>16.8</v>
      </c>
      <c r="G31" s="115">
        <v>0.36</v>
      </c>
      <c r="H31" s="115">
        <v>557</v>
      </c>
    </row>
    <row r="32" spans="1:8" ht="12.75">
      <c r="A32" s="96" t="s">
        <v>416</v>
      </c>
      <c r="B32" s="115">
        <v>60</v>
      </c>
      <c r="C32" s="115">
        <v>7.83</v>
      </c>
      <c r="D32" s="115">
        <v>11.56</v>
      </c>
      <c r="E32" s="115">
        <v>8.07</v>
      </c>
      <c r="F32" s="115">
        <v>167.64</v>
      </c>
      <c r="G32" s="115">
        <v>0.36</v>
      </c>
      <c r="H32" s="115">
        <v>112</v>
      </c>
    </row>
    <row r="33" spans="1:8" ht="12.75">
      <c r="A33" s="96" t="s">
        <v>414</v>
      </c>
      <c r="B33" s="115">
        <v>25</v>
      </c>
      <c r="C33" s="115">
        <v>0.14</v>
      </c>
      <c r="D33" s="115">
        <v>0.91</v>
      </c>
      <c r="E33" s="115">
        <v>1.31</v>
      </c>
      <c r="F33" s="115">
        <v>14.04</v>
      </c>
      <c r="G33" s="115">
        <v>0.3</v>
      </c>
      <c r="H33" s="115">
        <v>557</v>
      </c>
    </row>
    <row r="34" spans="1:8" ht="12.75">
      <c r="A34" s="96"/>
      <c r="B34" s="115"/>
      <c r="C34" s="115"/>
      <c r="D34" s="115"/>
      <c r="E34" s="115"/>
      <c r="F34" s="115"/>
      <c r="G34" s="115"/>
      <c r="H34" s="115"/>
    </row>
    <row r="35" spans="1:8" ht="12.75">
      <c r="A35" s="98" t="s">
        <v>417</v>
      </c>
      <c r="B35" s="115">
        <v>75</v>
      </c>
      <c r="C35" s="115">
        <v>12.96</v>
      </c>
      <c r="D35" s="115">
        <v>16.48</v>
      </c>
      <c r="E35" s="115">
        <v>8.17</v>
      </c>
      <c r="F35" s="115">
        <v>232.81</v>
      </c>
      <c r="G35" s="115">
        <v>0</v>
      </c>
      <c r="H35" s="115">
        <v>111</v>
      </c>
    </row>
    <row r="36" spans="1:8" ht="12.75">
      <c r="A36" s="98" t="s">
        <v>417</v>
      </c>
      <c r="B36" s="115">
        <v>65</v>
      </c>
      <c r="C36" s="115">
        <v>11.08</v>
      </c>
      <c r="D36" s="115">
        <v>14.09</v>
      </c>
      <c r="E36" s="115">
        <v>6.98</v>
      </c>
      <c r="F36" s="115">
        <v>198.98</v>
      </c>
      <c r="G36" s="115">
        <v>0</v>
      </c>
      <c r="H36" s="115">
        <v>111</v>
      </c>
    </row>
    <row r="37" spans="1:8" ht="12.75">
      <c r="A37" s="96"/>
      <c r="B37" s="115"/>
      <c r="C37" s="115"/>
      <c r="D37" s="115"/>
      <c r="E37" s="115"/>
      <c r="F37" s="115"/>
      <c r="G37" s="115"/>
      <c r="H37" s="115"/>
    </row>
    <row r="38" spans="1:8" ht="12.75">
      <c r="A38" s="98" t="s">
        <v>418</v>
      </c>
      <c r="B38" s="115">
        <v>65</v>
      </c>
      <c r="C38" s="115">
        <v>11.08</v>
      </c>
      <c r="D38" s="115">
        <v>14.09</v>
      </c>
      <c r="E38" s="115">
        <v>3.56</v>
      </c>
      <c r="F38" s="115">
        <v>185.31</v>
      </c>
      <c r="G38" s="115">
        <v>0</v>
      </c>
      <c r="H38" s="115">
        <v>110</v>
      </c>
    </row>
    <row r="39" spans="1:8" ht="12.75">
      <c r="A39" s="98"/>
      <c r="B39" s="115"/>
      <c r="C39" s="115"/>
      <c r="D39" s="115"/>
      <c r="E39" s="115"/>
      <c r="F39" s="115"/>
      <c r="G39" s="115"/>
      <c r="H39" s="115"/>
    </row>
    <row r="40" spans="1:8" ht="12.75">
      <c r="A40" s="98" t="s">
        <v>419</v>
      </c>
      <c r="B40" s="115">
        <v>200</v>
      </c>
      <c r="C40" s="115">
        <v>24.33</v>
      </c>
      <c r="D40" s="115">
        <v>20.69</v>
      </c>
      <c r="E40" s="115">
        <v>33.71</v>
      </c>
      <c r="F40" s="115">
        <v>418.37</v>
      </c>
      <c r="G40" s="115">
        <v>0.45</v>
      </c>
      <c r="H40" s="115">
        <v>109</v>
      </c>
    </row>
    <row r="41" spans="1:9" ht="12.75">
      <c r="A41" s="98" t="s">
        <v>419</v>
      </c>
      <c r="B41" s="115">
        <v>150</v>
      </c>
      <c r="C41" s="115">
        <v>15.3</v>
      </c>
      <c r="D41" s="115">
        <v>14.33</v>
      </c>
      <c r="E41" s="115">
        <v>24.38</v>
      </c>
      <c r="F41" s="115">
        <v>297</v>
      </c>
      <c r="G41" s="115">
        <v>0.26</v>
      </c>
      <c r="H41" s="115">
        <v>109</v>
      </c>
      <c r="I41" t="s">
        <v>704</v>
      </c>
    </row>
    <row r="42" spans="1:8" ht="12.75">
      <c r="A42" s="98" t="s">
        <v>419</v>
      </c>
      <c r="B42" s="115"/>
      <c r="C42" s="115"/>
      <c r="D42" s="115"/>
      <c r="E42" s="115"/>
      <c r="F42" s="115"/>
      <c r="G42" s="115"/>
      <c r="H42" s="115"/>
    </row>
    <row r="43" spans="1:8" ht="12.75">
      <c r="A43" s="98"/>
      <c r="B43" s="115"/>
      <c r="C43" s="115"/>
      <c r="D43" s="115"/>
      <c r="E43" s="115"/>
      <c r="F43" s="115"/>
      <c r="G43" s="115"/>
      <c r="H43" s="115"/>
    </row>
    <row r="44" spans="1:8" ht="12.75">
      <c r="A44" s="100" t="s">
        <v>420</v>
      </c>
      <c r="B44" s="115" t="s">
        <v>297</v>
      </c>
      <c r="C44" s="115">
        <v>13.26</v>
      </c>
      <c r="D44" s="115">
        <v>11.23</v>
      </c>
      <c r="E44" s="115">
        <v>3.52</v>
      </c>
      <c r="F44" s="115">
        <v>185</v>
      </c>
      <c r="G44" s="115">
        <v>8.45</v>
      </c>
      <c r="H44" s="115">
        <v>137</v>
      </c>
    </row>
    <row r="45" spans="1:8" ht="12.75">
      <c r="A45" s="100" t="s">
        <v>420</v>
      </c>
      <c r="B45" s="115" t="s">
        <v>716</v>
      </c>
      <c r="C45" s="115">
        <v>13.26</v>
      </c>
      <c r="D45" s="115">
        <v>11.23</v>
      </c>
      <c r="E45" s="115">
        <v>3.52</v>
      </c>
      <c r="F45" s="115">
        <v>185</v>
      </c>
      <c r="G45" s="115">
        <v>8.45</v>
      </c>
      <c r="H45" s="115">
        <v>137</v>
      </c>
    </row>
    <row r="46" spans="1:8" ht="12.75">
      <c r="A46" s="100" t="s">
        <v>421</v>
      </c>
      <c r="B46" s="115">
        <v>150</v>
      </c>
      <c r="C46" s="115">
        <v>11.6</v>
      </c>
      <c r="D46" s="115">
        <v>7.25</v>
      </c>
      <c r="E46" s="115">
        <v>23.57</v>
      </c>
      <c r="F46" s="115">
        <v>206</v>
      </c>
      <c r="G46" s="115">
        <v>26</v>
      </c>
      <c r="H46" s="115">
        <v>121</v>
      </c>
    </row>
    <row r="47" spans="1:8" ht="12.75">
      <c r="A47" s="100" t="s">
        <v>421</v>
      </c>
      <c r="B47" s="115">
        <v>200</v>
      </c>
      <c r="C47" s="115">
        <v>15.47</v>
      </c>
      <c r="D47" s="115">
        <v>9.67</v>
      </c>
      <c r="E47" s="115">
        <v>31.43</v>
      </c>
      <c r="F47" s="115">
        <v>274.5</v>
      </c>
      <c r="G47" s="115">
        <v>34.5</v>
      </c>
      <c r="H47" s="115">
        <v>121</v>
      </c>
    </row>
    <row r="48" spans="1:8" ht="12.75">
      <c r="A48" s="100"/>
      <c r="B48" s="115"/>
      <c r="C48" s="115"/>
      <c r="D48" s="115"/>
      <c r="E48" s="115"/>
      <c r="F48" s="115"/>
      <c r="G48" s="115"/>
      <c r="H48" s="115"/>
    </row>
    <row r="49" spans="1:8" ht="12.75">
      <c r="A49" s="98" t="s">
        <v>422</v>
      </c>
      <c r="B49" s="115">
        <v>70</v>
      </c>
      <c r="C49" s="115">
        <v>10.68</v>
      </c>
      <c r="D49" s="115">
        <v>11.72</v>
      </c>
      <c r="E49" s="115">
        <v>5.74</v>
      </c>
      <c r="F49" s="115">
        <v>176.75</v>
      </c>
      <c r="G49" s="115">
        <v>0</v>
      </c>
      <c r="H49" s="115">
        <v>107</v>
      </c>
    </row>
    <row r="50" spans="1:8" ht="12.75">
      <c r="A50" s="96" t="s">
        <v>414</v>
      </c>
      <c r="B50" s="115">
        <v>30</v>
      </c>
      <c r="C50" s="115">
        <v>0.16</v>
      </c>
      <c r="D50" s="115">
        <v>1.1</v>
      </c>
      <c r="E50" s="115">
        <v>1.57</v>
      </c>
      <c r="F50" s="115">
        <v>16.8</v>
      </c>
      <c r="G50" s="115">
        <v>0.36</v>
      </c>
      <c r="H50" s="115">
        <v>557</v>
      </c>
    </row>
    <row r="51" spans="1:9" ht="12.75">
      <c r="A51" s="98" t="s">
        <v>927</v>
      </c>
      <c r="B51" s="372" t="s">
        <v>928</v>
      </c>
      <c r="C51" s="372">
        <v>9.32</v>
      </c>
      <c r="D51" s="372">
        <v>7.07</v>
      </c>
      <c r="E51" s="372">
        <v>9.64</v>
      </c>
      <c r="F51" s="372">
        <v>139</v>
      </c>
      <c r="G51" s="372">
        <v>0.09</v>
      </c>
      <c r="H51" s="372">
        <v>107</v>
      </c>
      <c r="I51" t="s">
        <v>705</v>
      </c>
    </row>
    <row r="52" spans="1:9" ht="12.75">
      <c r="A52" s="98" t="s">
        <v>927</v>
      </c>
      <c r="B52" s="372" t="s">
        <v>928</v>
      </c>
      <c r="C52" s="372">
        <v>8.93</v>
      </c>
      <c r="D52" s="372">
        <v>6.74</v>
      </c>
      <c r="E52" s="372">
        <v>8.97</v>
      </c>
      <c r="F52" s="372">
        <v>132</v>
      </c>
      <c r="G52" s="372">
        <v>0</v>
      </c>
      <c r="H52" s="372">
        <v>107</v>
      </c>
      <c r="I52" t="s">
        <v>724</v>
      </c>
    </row>
    <row r="53" spans="1:8" ht="12.75">
      <c r="A53" s="96"/>
      <c r="B53" s="115"/>
      <c r="C53" s="115"/>
      <c r="D53" s="115"/>
      <c r="E53" s="115"/>
      <c r="F53" s="115"/>
      <c r="G53" s="115"/>
      <c r="H53" s="115"/>
    </row>
    <row r="54" spans="1:8" ht="12.75">
      <c r="A54" s="98" t="s">
        <v>423</v>
      </c>
      <c r="B54" s="115">
        <v>75</v>
      </c>
      <c r="C54" s="115">
        <v>11.82</v>
      </c>
      <c r="D54" s="115">
        <v>15.08</v>
      </c>
      <c r="E54" s="115">
        <v>3.48</v>
      </c>
      <c r="F54" s="115">
        <v>198</v>
      </c>
      <c r="G54" s="115">
        <v>14.42</v>
      </c>
      <c r="H54" s="115">
        <v>106</v>
      </c>
    </row>
    <row r="55" spans="1:8" ht="12.75">
      <c r="A55" s="96" t="s">
        <v>423</v>
      </c>
      <c r="B55" s="115">
        <v>65</v>
      </c>
      <c r="C55" s="115">
        <v>10.12</v>
      </c>
      <c r="D55" s="115">
        <v>12.89</v>
      </c>
      <c r="E55" s="115">
        <v>2.97</v>
      </c>
      <c r="F55" s="115">
        <v>169</v>
      </c>
      <c r="G55" s="115">
        <v>12.17</v>
      </c>
      <c r="H55" s="115">
        <v>106</v>
      </c>
    </row>
    <row r="56" spans="1:8" ht="12.75">
      <c r="A56" s="96"/>
      <c r="B56" s="115"/>
      <c r="C56" s="115"/>
      <c r="D56" s="115"/>
      <c r="E56" s="115"/>
      <c r="F56" s="115"/>
      <c r="G56" s="115"/>
      <c r="H56" s="115"/>
    </row>
    <row r="57" spans="1:8" ht="12.75">
      <c r="A57" s="98" t="s">
        <v>424</v>
      </c>
      <c r="B57" s="115">
        <v>70</v>
      </c>
      <c r="C57" s="115">
        <v>13.49</v>
      </c>
      <c r="D57" s="115">
        <v>17.5</v>
      </c>
      <c r="E57" s="115">
        <v>11.58</v>
      </c>
      <c r="F57" s="115">
        <v>257.72</v>
      </c>
      <c r="G57" s="115">
        <v>0.01</v>
      </c>
      <c r="H57" s="115">
        <v>105</v>
      </c>
    </row>
    <row r="58" spans="1:8" ht="12.75">
      <c r="A58" s="96" t="s">
        <v>414</v>
      </c>
      <c r="B58" s="115">
        <v>30</v>
      </c>
      <c r="C58" s="115">
        <v>0.16</v>
      </c>
      <c r="D58" s="115">
        <v>1.1</v>
      </c>
      <c r="E58" s="115">
        <v>1.57</v>
      </c>
      <c r="F58" s="115">
        <v>16.8</v>
      </c>
      <c r="G58" s="115">
        <v>0.36</v>
      </c>
      <c r="H58" s="115">
        <v>557</v>
      </c>
    </row>
    <row r="59" spans="1:8" ht="15">
      <c r="A59" s="99" t="s">
        <v>424</v>
      </c>
      <c r="B59" s="115">
        <v>60</v>
      </c>
      <c r="C59" s="115">
        <v>11.53</v>
      </c>
      <c r="D59" s="115">
        <v>14.69</v>
      </c>
      <c r="E59" s="115">
        <v>9.9</v>
      </c>
      <c r="F59" s="115">
        <v>220.9</v>
      </c>
      <c r="G59" s="115">
        <v>0.01</v>
      </c>
      <c r="H59" s="115">
        <v>105</v>
      </c>
    </row>
    <row r="60" spans="1:8" ht="12.75">
      <c r="A60" s="96" t="s">
        <v>414</v>
      </c>
      <c r="B60" s="115">
        <v>25</v>
      </c>
      <c r="C60" s="115">
        <v>0.14</v>
      </c>
      <c r="D60" s="115">
        <v>0.91</v>
      </c>
      <c r="E60" s="115">
        <v>1.31</v>
      </c>
      <c r="F60" s="115">
        <v>14.04</v>
      </c>
      <c r="G60" s="115">
        <v>0.3</v>
      </c>
      <c r="H60" s="115">
        <v>557</v>
      </c>
    </row>
    <row r="61" spans="1:8" ht="12.75">
      <c r="A61" s="96"/>
      <c r="B61" s="115"/>
      <c r="C61" s="115"/>
      <c r="D61" s="115"/>
      <c r="E61" s="115"/>
      <c r="F61" s="115"/>
      <c r="G61" s="115"/>
      <c r="H61" s="115"/>
    </row>
    <row r="62" spans="1:9" ht="12.75">
      <c r="A62" s="98" t="s">
        <v>425</v>
      </c>
      <c r="B62" s="115">
        <v>120</v>
      </c>
      <c r="C62" s="115">
        <v>8.91</v>
      </c>
      <c r="D62" s="115">
        <v>6.59</v>
      </c>
      <c r="E62" s="115">
        <v>20.43</v>
      </c>
      <c r="F62" s="115">
        <v>177</v>
      </c>
      <c r="G62" s="115">
        <v>2.85</v>
      </c>
      <c r="H62" s="115">
        <v>104</v>
      </c>
      <c r="I62" t="s">
        <v>704</v>
      </c>
    </row>
    <row r="63" spans="1:8" ht="12.75">
      <c r="A63" s="96" t="s">
        <v>75</v>
      </c>
      <c r="B63" s="115">
        <v>40</v>
      </c>
      <c r="C63" s="115">
        <v>0.5</v>
      </c>
      <c r="D63" s="115">
        <v>4.73</v>
      </c>
      <c r="E63" s="115">
        <v>1.34</v>
      </c>
      <c r="F63" s="115">
        <v>50.68</v>
      </c>
      <c r="G63" s="115">
        <v>0.03</v>
      </c>
      <c r="H63" s="115">
        <v>555</v>
      </c>
    </row>
    <row r="64" spans="1:9" ht="15">
      <c r="A64" s="99" t="s">
        <v>953</v>
      </c>
      <c r="B64" s="115">
        <v>120</v>
      </c>
      <c r="C64" s="115">
        <v>7.64</v>
      </c>
      <c r="D64" s="115">
        <v>3.91</v>
      </c>
      <c r="E64" s="115">
        <v>20.36</v>
      </c>
      <c r="F64" s="115">
        <v>147</v>
      </c>
      <c r="G64" s="115">
        <v>4.08</v>
      </c>
      <c r="H64" s="115">
        <v>104</v>
      </c>
      <c r="I64" t="s">
        <v>704</v>
      </c>
    </row>
    <row r="65" spans="1:9" ht="12.75">
      <c r="A65" s="96" t="s">
        <v>75</v>
      </c>
      <c r="B65" s="115">
        <v>15</v>
      </c>
      <c r="C65" s="115">
        <v>0.25</v>
      </c>
      <c r="D65" s="115">
        <v>1.78</v>
      </c>
      <c r="E65" s="115">
        <v>0.5</v>
      </c>
      <c r="F65" s="115" t="s">
        <v>954</v>
      </c>
      <c r="G65" s="115">
        <v>0.01</v>
      </c>
      <c r="H65" s="115">
        <v>555</v>
      </c>
      <c r="I65" t="s">
        <v>704</v>
      </c>
    </row>
    <row r="66" spans="1:8" ht="12.75">
      <c r="A66" s="96"/>
      <c r="B66" s="115"/>
      <c r="C66" s="115"/>
      <c r="D66" s="115"/>
      <c r="E66" s="115"/>
      <c r="F66" s="115"/>
      <c r="G66" s="115"/>
      <c r="H66" s="115"/>
    </row>
    <row r="67" spans="1:8" ht="12.75">
      <c r="A67" s="98" t="s">
        <v>426</v>
      </c>
      <c r="B67" s="115">
        <v>70</v>
      </c>
      <c r="C67" s="115">
        <v>8.59</v>
      </c>
      <c r="D67" s="115">
        <v>10.59</v>
      </c>
      <c r="E67" s="115">
        <v>9.91</v>
      </c>
      <c r="F67" s="115">
        <v>169.26</v>
      </c>
      <c r="G67" s="115">
        <v>0</v>
      </c>
      <c r="H67" s="115">
        <v>103</v>
      </c>
    </row>
    <row r="68" spans="1:8" ht="12.75">
      <c r="A68" s="96" t="s">
        <v>414</v>
      </c>
      <c r="B68" s="115">
        <v>30</v>
      </c>
      <c r="C68" s="115">
        <v>0.16</v>
      </c>
      <c r="D68" s="115">
        <v>1.1</v>
      </c>
      <c r="E68" s="115">
        <v>1.57</v>
      </c>
      <c r="F68" s="115">
        <v>16.8</v>
      </c>
      <c r="G68" s="115">
        <v>0.36</v>
      </c>
      <c r="H68" s="115">
        <v>557</v>
      </c>
    </row>
    <row r="69" spans="1:8" ht="15">
      <c r="A69" s="99" t="s">
        <v>426</v>
      </c>
      <c r="B69" s="115">
        <v>60</v>
      </c>
      <c r="C69" s="115">
        <v>7.34</v>
      </c>
      <c r="D69" s="115">
        <v>9.05</v>
      </c>
      <c r="E69" s="115">
        <v>8.47</v>
      </c>
      <c r="F69" s="115">
        <v>144.68</v>
      </c>
      <c r="G69" s="115">
        <v>0</v>
      </c>
      <c r="H69" s="115">
        <v>103</v>
      </c>
    </row>
    <row r="70" spans="1:8" ht="12.75">
      <c r="A70" s="96" t="s">
        <v>414</v>
      </c>
      <c r="B70" s="115">
        <v>25</v>
      </c>
      <c r="C70" s="115">
        <v>0.14</v>
      </c>
      <c r="D70" s="115">
        <v>0.91</v>
      </c>
      <c r="E70" s="115">
        <v>1.31</v>
      </c>
      <c r="F70" s="115">
        <v>14.04</v>
      </c>
      <c r="G70" s="115">
        <v>0.3</v>
      </c>
      <c r="H70" s="115">
        <v>557</v>
      </c>
    </row>
    <row r="71" spans="1:8" ht="12.75">
      <c r="A71" s="96"/>
      <c r="B71" s="115"/>
      <c r="C71" s="115"/>
      <c r="D71" s="115"/>
      <c r="E71" s="115"/>
      <c r="F71" s="115"/>
      <c r="G71" s="115"/>
      <c r="H71" s="115"/>
    </row>
    <row r="72" spans="1:9" ht="12.75">
      <c r="A72" s="98" t="s">
        <v>427</v>
      </c>
      <c r="B72" s="115">
        <v>200</v>
      </c>
      <c r="C72" s="115">
        <v>17.78</v>
      </c>
      <c r="D72" s="115">
        <v>21.54</v>
      </c>
      <c r="E72" s="115">
        <v>22.52</v>
      </c>
      <c r="F72" s="115">
        <v>356</v>
      </c>
      <c r="G72" s="115">
        <v>46</v>
      </c>
      <c r="H72" s="115">
        <v>102</v>
      </c>
      <c r="I72" s="115" t="s">
        <v>704</v>
      </c>
    </row>
    <row r="73" spans="1:8" ht="12.75">
      <c r="A73" s="96" t="s">
        <v>75</v>
      </c>
      <c r="B73" s="115">
        <v>40</v>
      </c>
      <c r="C73" s="115">
        <v>0.5</v>
      </c>
      <c r="D73" s="115">
        <v>4.73</v>
      </c>
      <c r="E73" s="115">
        <v>1.34</v>
      </c>
      <c r="F73" s="115">
        <v>50.68</v>
      </c>
      <c r="G73" s="115">
        <v>0.03</v>
      </c>
      <c r="H73" s="115">
        <v>555</v>
      </c>
    </row>
    <row r="74" spans="1:15" ht="15">
      <c r="A74" s="99" t="s">
        <v>427</v>
      </c>
      <c r="B74" s="115">
        <v>150</v>
      </c>
      <c r="C74" s="115">
        <v>13.14</v>
      </c>
      <c r="D74" s="115">
        <v>16.16</v>
      </c>
      <c r="E74" s="115">
        <v>16.89</v>
      </c>
      <c r="F74" s="115">
        <v>266</v>
      </c>
      <c r="G74" s="115">
        <v>35</v>
      </c>
      <c r="H74" s="115">
        <v>102</v>
      </c>
      <c r="I74" s="115" t="s">
        <v>704</v>
      </c>
      <c r="J74" s="115"/>
      <c r="K74" s="115"/>
      <c r="L74" s="115"/>
      <c r="M74" s="115"/>
      <c r="N74" s="115"/>
      <c r="O74" s="115"/>
    </row>
    <row r="75" spans="1:8" ht="12.75">
      <c r="A75" s="96" t="s">
        <v>75</v>
      </c>
      <c r="B75" s="115">
        <v>30</v>
      </c>
      <c r="C75" s="115">
        <v>0.5</v>
      </c>
      <c r="D75" s="115">
        <v>3.55</v>
      </c>
      <c r="E75" s="115">
        <v>1</v>
      </c>
      <c r="F75" s="115">
        <v>38.01</v>
      </c>
      <c r="G75" s="115">
        <v>0.02</v>
      </c>
      <c r="H75" s="115">
        <v>555</v>
      </c>
    </row>
    <row r="76" spans="1:8" ht="12.75">
      <c r="A76" s="96"/>
      <c r="B76" s="115"/>
      <c r="C76" s="115"/>
      <c r="D76" s="115"/>
      <c r="E76" s="115"/>
      <c r="F76" s="115"/>
      <c r="G76" s="115"/>
      <c r="H76" s="115"/>
    </row>
    <row r="77" spans="1:8" ht="12.75">
      <c r="A77" s="98" t="s">
        <v>428</v>
      </c>
      <c r="B77" s="115">
        <v>190</v>
      </c>
      <c r="C77" s="115">
        <v>13.45</v>
      </c>
      <c r="D77" s="115">
        <v>8.5</v>
      </c>
      <c r="E77" s="115">
        <v>19.54</v>
      </c>
      <c r="F77" s="115">
        <v>208</v>
      </c>
      <c r="G77" s="115">
        <v>20.3</v>
      </c>
      <c r="H77" s="115">
        <v>101</v>
      </c>
    </row>
    <row r="78" spans="1:9" ht="12.75">
      <c r="A78" s="96" t="s">
        <v>428</v>
      </c>
      <c r="B78" s="115">
        <v>135</v>
      </c>
      <c r="C78" s="115">
        <v>10.13</v>
      </c>
      <c r="D78" s="115">
        <v>6.38</v>
      </c>
      <c r="E78" s="115">
        <v>15.02</v>
      </c>
      <c r="F78" s="115">
        <v>158</v>
      </c>
      <c r="G78" s="115">
        <v>15.03</v>
      </c>
      <c r="H78" s="115">
        <v>101</v>
      </c>
      <c r="I78" t="s">
        <v>704</v>
      </c>
    </row>
    <row r="79" spans="1:8" ht="12.75">
      <c r="A79" s="96"/>
      <c r="B79" s="115"/>
      <c r="C79" s="115"/>
      <c r="D79" s="115"/>
      <c r="E79" s="115"/>
      <c r="F79" s="115"/>
      <c r="G79" s="115"/>
      <c r="H79" s="115"/>
    </row>
    <row r="80" spans="1:8" ht="12.75">
      <c r="A80" s="96"/>
      <c r="B80" s="115"/>
      <c r="C80" s="115"/>
      <c r="D80" s="115"/>
      <c r="E80" s="115"/>
      <c r="F80" s="115"/>
      <c r="G80" s="115"/>
      <c r="H80" s="115"/>
    </row>
    <row r="81" spans="1:8" ht="12.75">
      <c r="A81" s="98" t="s">
        <v>429</v>
      </c>
      <c r="B81" s="432">
        <v>120</v>
      </c>
      <c r="C81" s="433">
        <v>10.61</v>
      </c>
      <c r="D81" s="433">
        <v>6.81</v>
      </c>
      <c r="E81" s="433">
        <v>15.04</v>
      </c>
      <c r="F81" s="433">
        <v>164</v>
      </c>
      <c r="G81" s="433">
        <v>15.03</v>
      </c>
      <c r="H81" s="433">
        <v>100</v>
      </c>
    </row>
    <row r="82" spans="1:15" ht="12.75">
      <c r="A82" s="98" t="s">
        <v>429</v>
      </c>
      <c r="B82" s="115">
        <v>70</v>
      </c>
      <c r="C82" s="115">
        <v>6.56</v>
      </c>
      <c r="D82" s="115">
        <v>6.69</v>
      </c>
      <c r="E82" s="115">
        <v>4.93</v>
      </c>
      <c r="F82" s="115">
        <v>106.21</v>
      </c>
      <c r="G82" s="115">
        <v>5.79</v>
      </c>
      <c r="H82" s="115">
        <v>100</v>
      </c>
      <c r="I82">
        <v>160</v>
      </c>
      <c r="J82">
        <v>13.3</v>
      </c>
      <c r="K82">
        <v>13.38</v>
      </c>
      <c r="L82">
        <v>9.86</v>
      </c>
      <c r="M82">
        <v>212.42</v>
      </c>
      <c r="N82">
        <v>11.58</v>
      </c>
      <c r="O82">
        <v>100</v>
      </c>
    </row>
    <row r="83" spans="1:8" ht="12.75">
      <c r="A83" s="96" t="s">
        <v>414</v>
      </c>
      <c r="B83" s="115">
        <v>30</v>
      </c>
      <c r="C83" s="115">
        <v>0.16</v>
      </c>
      <c r="D83" s="115">
        <v>1.1</v>
      </c>
      <c r="E83" s="115">
        <v>1.57</v>
      </c>
      <c r="F83" s="115">
        <v>16.8</v>
      </c>
      <c r="G83" s="115">
        <v>0.36</v>
      </c>
      <c r="H83" s="115">
        <v>557</v>
      </c>
    </row>
    <row r="84" spans="1:16" ht="15">
      <c r="A84" s="99" t="s">
        <v>924</v>
      </c>
      <c r="B84" s="115" t="s">
        <v>734</v>
      </c>
      <c r="C84" s="115">
        <v>10.61</v>
      </c>
      <c r="D84" s="115">
        <v>6.81</v>
      </c>
      <c r="E84" s="115">
        <v>15.04</v>
      </c>
      <c r="F84" s="115">
        <v>164</v>
      </c>
      <c r="G84" s="115">
        <v>15.03</v>
      </c>
      <c r="H84" s="115">
        <v>100</v>
      </c>
      <c r="I84" s="115" t="s">
        <v>734</v>
      </c>
      <c r="J84" s="115">
        <v>10.61</v>
      </c>
      <c r="K84" s="115">
        <v>6.81</v>
      </c>
      <c r="L84" s="115">
        <v>15.04</v>
      </c>
      <c r="M84" s="115">
        <v>164</v>
      </c>
      <c r="N84" s="115">
        <v>15.03</v>
      </c>
      <c r="O84" s="115">
        <v>100</v>
      </c>
      <c r="P84" t="s">
        <v>704</v>
      </c>
    </row>
    <row r="85" spans="1:8" ht="12.75">
      <c r="A85" s="96" t="s">
        <v>414</v>
      </c>
      <c r="B85" s="115">
        <v>25</v>
      </c>
      <c r="C85" s="115">
        <v>0.14</v>
      </c>
      <c r="D85" s="115">
        <v>0.91</v>
      </c>
      <c r="E85" s="115">
        <v>1.31</v>
      </c>
      <c r="F85" s="115">
        <v>14.04</v>
      </c>
      <c r="G85" s="115">
        <v>0.3</v>
      </c>
      <c r="H85" s="115">
        <v>557</v>
      </c>
    </row>
    <row r="86" spans="1:8" ht="12.75">
      <c r="A86" s="96"/>
      <c r="B86" s="115">
        <v>120</v>
      </c>
      <c r="C86" s="115">
        <v>11.22</v>
      </c>
      <c r="D86" s="115">
        <v>11.44</v>
      </c>
      <c r="E86" s="115">
        <v>8.42</v>
      </c>
      <c r="F86" s="115">
        <v>181.2</v>
      </c>
      <c r="G86" s="115">
        <v>9.9</v>
      </c>
      <c r="H86" s="115">
        <v>100</v>
      </c>
    </row>
    <row r="87" spans="1:8" ht="12.75">
      <c r="A87" s="96" t="s">
        <v>414</v>
      </c>
      <c r="B87" s="115">
        <v>30</v>
      </c>
      <c r="C87" s="115">
        <v>0.16</v>
      </c>
      <c r="D87" s="115">
        <v>1.1</v>
      </c>
      <c r="E87" s="115">
        <v>1.57</v>
      </c>
      <c r="F87" s="115">
        <v>16.8</v>
      </c>
      <c r="G87" s="115">
        <v>0.36</v>
      </c>
      <c r="H87" s="115">
        <v>557</v>
      </c>
    </row>
    <row r="88" spans="1:8" ht="12.75">
      <c r="A88" s="96" t="s">
        <v>657</v>
      </c>
      <c r="B88" s="115">
        <v>120</v>
      </c>
      <c r="C88" s="115">
        <v>9.24</v>
      </c>
      <c r="D88" s="115">
        <v>5.6</v>
      </c>
      <c r="E88" s="115">
        <v>9.28</v>
      </c>
      <c r="F88" s="115">
        <v>124</v>
      </c>
      <c r="G88" s="115">
        <v>71.6</v>
      </c>
      <c r="H88" s="115">
        <v>132</v>
      </c>
    </row>
    <row r="89" spans="1:9" ht="12.75">
      <c r="A89" s="96" t="s">
        <v>735</v>
      </c>
      <c r="B89" s="115" t="s">
        <v>727</v>
      </c>
      <c r="C89" s="115">
        <v>8.54</v>
      </c>
      <c r="D89" s="115">
        <v>9.55</v>
      </c>
      <c r="E89" s="115">
        <v>11.18</v>
      </c>
      <c r="F89" s="115">
        <v>165</v>
      </c>
      <c r="G89" s="115">
        <v>0.79</v>
      </c>
      <c r="H89" s="115">
        <v>112</v>
      </c>
      <c r="I89" t="s">
        <v>724</v>
      </c>
    </row>
    <row r="90" spans="1:9" ht="12.75">
      <c r="A90" s="96" t="s">
        <v>735</v>
      </c>
      <c r="B90" s="115" t="s">
        <v>727</v>
      </c>
      <c r="C90" s="115">
        <v>8.87</v>
      </c>
      <c r="D90" s="115">
        <v>9.83</v>
      </c>
      <c r="E90" s="115">
        <v>11.71</v>
      </c>
      <c r="F90" s="115">
        <v>171</v>
      </c>
      <c r="G90" s="115">
        <v>0.86</v>
      </c>
      <c r="H90" s="115">
        <v>112</v>
      </c>
      <c r="I90" t="s">
        <v>705</v>
      </c>
    </row>
    <row r="91" spans="1:16" ht="12.75">
      <c r="A91" s="97" t="s">
        <v>663</v>
      </c>
      <c r="B91" s="115">
        <v>60</v>
      </c>
      <c r="C91" s="115">
        <v>16.81</v>
      </c>
      <c r="D91" s="115">
        <v>2.26</v>
      </c>
      <c r="E91" s="115">
        <v>0.3</v>
      </c>
      <c r="F91" s="115">
        <v>89</v>
      </c>
      <c r="G91" s="115">
        <v>0.3</v>
      </c>
      <c r="H91" s="115">
        <v>129</v>
      </c>
      <c r="I91" s="97" t="s">
        <v>663</v>
      </c>
      <c r="J91" s="115">
        <v>50</v>
      </c>
      <c r="K91" s="115">
        <v>14.08</v>
      </c>
      <c r="L91" s="115">
        <v>0.89</v>
      </c>
      <c r="M91" s="115">
        <v>0.3</v>
      </c>
      <c r="N91" s="115">
        <v>64</v>
      </c>
      <c r="O91" s="115">
        <v>0.3</v>
      </c>
      <c r="P91" s="115">
        <v>129</v>
      </c>
    </row>
    <row r="92" spans="1:8" ht="12.75">
      <c r="A92" s="97" t="s">
        <v>663</v>
      </c>
      <c r="B92" s="115">
        <v>80</v>
      </c>
      <c r="C92" s="115">
        <v>22.77</v>
      </c>
      <c r="D92" s="115">
        <v>3.06</v>
      </c>
      <c r="E92" s="115">
        <v>0.45</v>
      </c>
      <c r="F92" s="115">
        <v>120</v>
      </c>
      <c r="G92" s="115">
        <v>0.45</v>
      </c>
      <c r="H92" s="115">
        <v>129</v>
      </c>
    </row>
    <row r="93" spans="1:9" ht="12.75">
      <c r="A93" s="96" t="s">
        <v>430</v>
      </c>
      <c r="B93" s="115">
        <v>160</v>
      </c>
      <c r="C93" s="115">
        <v>18.07</v>
      </c>
      <c r="D93" s="115">
        <v>3.96</v>
      </c>
      <c r="E93" s="115">
        <v>18.5</v>
      </c>
      <c r="F93" s="115">
        <v>180</v>
      </c>
      <c r="G93" s="115">
        <v>7.26</v>
      </c>
      <c r="H93" s="115">
        <v>138</v>
      </c>
      <c r="I93" t="s">
        <v>704</v>
      </c>
    </row>
    <row r="94" spans="1:9" ht="12.75">
      <c r="A94" s="96" t="s">
        <v>430</v>
      </c>
      <c r="B94" s="115">
        <v>210</v>
      </c>
      <c r="C94" s="115">
        <v>24.8</v>
      </c>
      <c r="D94" s="115">
        <v>6.1</v>
      </c>
      <c r="E94" s="115">
        <v>21.95</v>
      </c>
      <c r="F94" s="115">
        <v>239</v>
      </c>
      <c r="G94" s="115">
        <v>8.97</v>
      </c>
      <c r="H94" s="115">
        <v>138</v>
      </c>
      <c r="I94" t="s">
        <v>704</v>
      </c>
    </row>
    <row r="95" spans="1:8" ht="12.75">
      <c r="A95" s="97"/>
      <c r="B95" s="115"/>
      <c r="C95" s="115"/>
      <c r="D95" s="115"/>
      <c r="E95" s="115"/>
      <c r="F95" s="115"/>
      <c r="G95" s="115"/>
      <c r="H95" s="115"/>
    </row>
    <row r="96" spans="1:8" ht="12.75">
      <c r="A96" s="97"/>
      <c r="B96" s="115"/>
      <c r="C96" s="115"/>
      <c r="D96" s="115"/>
      <c r="E96" s="115"/>
      <c r="F96" s="115"/>
      <c r="G96" s="115"/>
      <c r="H96" s="115"/>
    </row>
    <row r="97" spans="1:8" ht="12.75">
      <c r="A97" s="97" t="s">
        <v>432</v>
      </c>
      <c r="B97" s="115">
        <v>80</v>
      </c>
      <c r="C97" s="115">
        <v>18.81</v>
      </c>
      <c r="D97" s="115">
        <v>6.19</v>
      </c>
      <c r="E97" s="115">
        <v>0.88</v>
      </c>
      <c r="F97" s="115">
        <v>134</v>
      </c>
      <c r="G97" s="115">
        <v>0.16</v>
      </c>
      <c r="H97" s="115">
        <v>127</v>
      </c>
    </row>
    <row r="98" spans="1:9" ht="12.75">
      <c r="A98" s="97" t="s">
        <v>432</v>
      </c>
      <c r="B98" s="115">
        <v>60</v>
      </c>
      <c r="C98" s="115">
        <v>14.45</v>
      </c>
      <c r="D98" s="115">
        <v>5.71</v>
      </c>
      <c r="E98" s="115">
        <v>0.69</v>
      </c>
      <c r="F98" s="115">
        <v>112</v>
      </c>
      <c r="G98" s="115">
        <v>0.12</v>
      </c>
      <c r="H98" s="115">
        <v>127</v>
      </c>
      <c r="I98" t="s">
        <v>704</v>
      </c>
    </row>
    <row r="99" spans="1:8" ht="12.75">
      <c r="A99" s="97" t="s">
        <v>717</v>
      </c>
      <c r="B99" s="115">
        <v>125</v>
      </c>
      <c r="C99" s="115">
        <v>13.65</v>
      </c>
      <c r="D99" s="115">
        <v>8.75</v>
      </c>
      <c r="E99" s="115">
        <v>25.04</v>
      </c>
      <c r="F99" s="115">
        <v>234</v>
      </c>
      <c r="G99" s="115">
        <v>0.31</v>
      </c>
      <c r="H99" s="115">
        <v>136</v>
      </c>
    </row>
    <row r="100" spans="1:8" ht="12.75">
      <c r="A100" s="97" t="s">
        <v>717</v>
      </c>
      <c r="B100" s="115">
        <v>165</v>
      </c>
      <c r="C100" s="115">
        <v>17.93</v>
      </c>
      <c r="D100" s="115">
        <v>11.73</v>
      </c>
      <c r="E100" s="115">
        <v>33.34</v>
      </c>
      <c r="F100" s="115">
        <v>311</v>
      </c>
      <c r="G100" s="115">
        <v>0.39</v>
      </c>
      <c r="H100" s="115">
        <v>136</v>
      </c>
    </row>
    <row r="101" spans="1:17" ht="12.75">
      <c r="A101" s="97" t="s">
        <v>936</v>
      </c>
      <c r="B101" s="115" t="s">
        <v>727</v>
      </c>
      <c r="C101" s="115">
        <v>15.42</v>
      </c>
      <c r="D101" s="115">
        <v>12.41</v>
      </c>
      <c r="E101" s="115">
        <v>3.96</v>
      </c>
      <c r="F101" s="115">
        <v>189</v>
      </c>
      <c r="G101" s="115">
        <v>0.6</v>
      </c>
      <c r="H101" s="115">
        <v>293</v>
      </c>
      <c r="I101" t="s">
        <v>431</v>
      </c>
      <c r="J101">
        <v>120</v>
      </c>
      <c r="K101">
        <v>15.42</v>
      </c>
      <c r="L101">
        <v>12.41</v>
      </c>
      <c r="M101">
        <v>3.96</v>
      </c>
      <c r="N101">
        <v>189</v>
      </c>
      <c r="O101">
        <v>0.6</v>
      </c>
      <c r="P101">
        <v>293</v>
      </c>
      <c r="Q101" t="s">
        <v>704</v>
      </c>
    </row>
    <row r="102" spans="1:8" ht="12.75">
      <c r="A102" s="97" t="s">
        <v>644</v>
      </c>
      <c r="B102" s="115">
        <v>160</v>
      </c>
      <c r="C102" s="115">
        <v>20.63</v>
      </c>
      <c r="D102" s="115">
        <v>16.3</v>
      </c>
      <c r="E102" s="115">
        <v>5.24</v>
      </c>
      <c r="F102" s="115">
        <v>250</v>
      </c>
      <c r="G102" s="115">
        <v>1.11</v>
      </c>
      <c r="H102" s="115">
        <v>293</v>
      </c>
    </row>
    <row r="103" spans="1:9" ht="12.75">
      <c r="A103" s="97" t="s">
        <v>714</v>
      </c>
      <c r="B103" s="115">
        <v>60</v>
      </c>
      <c r="C103" s="115">
        <v>7.67</v>
      </c>
      <c r="D103" s="115">
        <v>8.36</v>
      </c>
      <c r="E103" s="115">
        <v>13.05</v>
      </c>
      <c r="F103" s="115">
        <v>158</v>
      </c>
      <c r="G103" s="115">
        <v>5.6</v>
      </c>
      <c r="H103" s="115">
        <v>133</v>
      </c>
      <c r="I103" t="s">
        <v>704</v>
      </c>
    </row>
    <row r="104" spans="1:8" ht="12.75">
      <c r="A104" s="97" t="s">
        <v>714</v>
      </c>
      <c r="B104" s="115">
        <v>80</v>
      </c>
      <c r="C104" s="115">
        <v>10.28</v>
      </c>
      <c r="D104" s="115">
        <v>11.84</v>
      </c>
      <c r="E104" s="115">
        <v>17.45</v>
      </c>
      <c r="F104" s="115">
        <v>217</v>
      </c>
      <c r="G104" s="115">
        <v>7.48</v>
      </c>
      <c r="H104" s="115">
        <v>133</v>
      </c>
    </row>
    <row r="105" spans="1:8" ht="15">
      <c r="A105" s="112" t="s">
        <v>658</v>
      </c>
      <c r="B105" s="438" t="s">
        <v>154</v>
      </c>
      <c r="C105" s="113">
        <v>7.31</v>
      </c>
      <c r="D105" s="113">
        <v>6.93</v>
      </c>
      <c r="E105" s="113">
        <v>20.44</v>
      </c>
      <c r="F105" s="113">
        <v>173.25</v>
      </c>
      <c r="G105" s="113">
        <v>18.16</v>
      </c>
      <c r="H105" s="113">
        <v>161</v>
      </c>
    </row>
    <row r="106" spans="1:15" ht="12.75">
      <c r="A106" s="97" t="s">
        <v>715</v>
      </c>
      <c r="B106" s="115">
        <v>80</v>
      </c>
      <c r="C106" s="115">
        <v>13.59</v>
      </c>
      <c r="D106" s="115">
        <v>16.41</v>
      </c>
      <c r="E106" s="115">
        <v>5.56</v>
      </c>
      <c r="F106" s="115">
        <v>239</v>
      </c>
      <c r="G106" s="115">
        <v>69.28</v>
      </c>
      <c r="H106" s="115">
        <v>282</v>
      </c>
      <c r="I106" s="115"/>
      <c r="J106" s="115"/>
      <c r="K106" s="115"/>
      <c r="L106" s="115"/>
      <c r="M106" s="115"/>
      <c r="N106" s="115"/>
      <c r="O106" s="115"/>
    </row>
    <row r="107" spans="1:8" ht="12.75">
      <c r="A107" s="97"/>
      <c r="B107" s="115"/>
      <c r="C107" s="115"/>
      <c r="D107" s="115"/>
      <c r="E107" s="115"/>
      <c r="F107" s="115"/>
      <c r="G107" s="115"/>
      <c r="H107" s="115"/>
    </row>
    <row r="108" spans="1:9" ht="12.75">
      <c r="A108" s="97" t="s">
        <v>715</v>
      </c>
      <c r="B108" s="115">
        <v>55</v>
      </c>
      <c r="C108" s="115">
        <v>9.34</v>
      </c>
      <c r="D108" s="115">
        <v>11.28</v>
      </c>
      <c r="E108" s="115">
        <v>3.82</v>
      </c>
      <c r="F108" s="115">
        <v>164</v>
      </c>
      <c r="G108" s="115">
        <v>47.63</v>
      </c>
      <c r="H108" s="115">
        <v>282</v>
      </c>
      <c r="I108" t="s">
        <v>704</v>
      </c>
    </row>
    <row r="109" spans="1:16" ht="15">
      <c r="A109" s="96" t="s">
        <v>703</v>
      </c>
      <c r="B109" s="115">
        <v>165</v>
      </c>
      <c r="C109" s="462">
        <v>18.8</v>
      </c>
      <c r="D109" s="462">
        <v>8.15</v>
      </c>
      <c r="E109" s="462">
        <v>21.39</v>
      </c>
      <c r="F109" s="462">
        <v>234</v>
      </c>
      <c r="G109" s="462">
        <v>8.72</v>
      </c>
      <c r="H109" s="115">
        <v>134</v>
      </c>
      <c r="I109" s="115">
        <v>155</v>
      </c>
      <c r="J109" s="462">
        <v>18.63</v>
      </c>
      <c r="K109" s="462">
        <v>11.03</v>
      </c>
      <c r="L109" s="462">
        <v>20.51</v>
      </c>
      <c r="M109" s="462">
        <v>256</v>
      </c>
      <c r="N109" s="462">
        <v>8.71</v>
      </c>
      <c r="O109" s="115">
        <v>134</v>
      </c>
      <c r="P109" t="s">
        <v>713</v>
      </c>
    </row>
    <row r="110" spans="1:9" ht="12.75">
      <c r="A110" t="s">
        <v>431</v>
      </c>
      <c r="B110" s="433">
        <v>110</v>
      </c>
      <c r="C110" s="433">
        <v>12.69</v>
      </c>
      <c r="D110" s="433">
        <v>11.04</v>
      </c>
      <c r="E110" s="433">
        <v>3.96</v>
      </c>
      <c r="F110" s="433">
        <v>164</v>
      </c>
      <c r="G110" s="433">
        <v>0.6</v>
      </c>
      <c r="H110" s="433">
        <v>128</v>
      </c>
      <c r="I110" t="s">
        <v>704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6"/>
  <sheetViews>
    <sheetView zoomScalePageLayoutView="0" workbookViewId="0" topLeftCell="A1">
      <selection activeCell="A14" sqref="A14:H14"/>
    </sheetView>
  </sheetViews>
  <sheetFormatPr defaultColWidth="9.00390625" defaultRowHeight="12.75"/>
  <cols>
    <col min="1" max="1" width="42.25390625" style="0" customWidth="1"/>
  </cols>
  <sheetData>
    <row r="1" spans="1:8" ht="12.75">
      <c r="A1" s="94" t="s">
        <v>27</v>
      </c>
      <c r="B1" s="95" t="s">
        <v>376</v>
      </c>
      <c r="C1" s="95" t="s">
        <v>377</v>
      </c>
      <c r="D1" s="95" t="s">
        <v>378</v>
      </c>
      <c r="E1" s="95" t="s">
        <v>379</v>
      </c>
      <c r="F1" s="95" t="s">
        <v>380</v>
      </c>
      <c r="G1" s="95" t="s">
        <v>381</v>
      </c>
      <c r="H1" s="95" t="s">
        <v>382</v>
      </c>
    </row>
    <row r="2" spans="1:17" ht="12.75">
      <c r="A2" s="96" t="s">
        <v>977</v>
      </c>
      <c r="B2" s="115">
        <v>150</v>
      </c>
      <c r="C2" s="115">
        <v>0.2</v>
      </c>
      <c r="D2" s="115">
        <v>0</v>
      </c>
      <c r="E2" s="115">
        <v>5.6</v>
      </c>
      <c r="F2" s="115">
        <v>23.2</v>
      </c>
      <c r="G2" s="115">
        <v>0.03</v>
      </c>
      <c r="H2" s="115">
        <v>218</v>
      </c>
      <c r="I2" t="s">
        <v>704</v>
      </c>
      <c r="J2" s="115">
        <v>180</v>
      </c>
      <c r="K2" s="115">
        <v>0.27</v>
      </c>
      <c r="L2" s="115">
        <v>0</v>
      </c>
      <c r="M2" s="115">
        <v>6.66</v>
      </c>
      <c r="N2" s="115">
        <v>27</v>
      </c>
      <c r="O2" s="115">
        <v>0.04</v>
      </c>
      <c r="P2" s="115">
        <v>218</v>
      </c>
      <c r="Q2" t="s">
        <v>984</v>
      </c>
    </row>
    <row r="3" spans="1:17" ht="12.75">
      <c r="A3" s="96" t="s">
        <v>980</v>
      </c>
      <c r="B3" s="432">
        <v>150</v>
      </c>
      <c r="C3" s="433">
        <v>0.2</v>
      </c>
      <c r="D3" s="433">
        <v>0</v>
      </c>
      <c r="E3" s="433">
        <v>4.9</v>
      </c>
      <c r="F3" s="433">
        <v>20.1</v>
      </c>
      <c r="G3" s="433">
        <v>0.03</v>
      </c>
      <c r="H3" s="433">
        <v>215</v>
      </c>
      <c r="I3" t="s">
        <v>704</v>
      </c>
      <c r="J3" s="432">
        <v>180</v>
      </c>
      <c r="K3" s="433">
        <v>0.18</v>
      </c>
      <c r="L3" s="433">
        <v>0</v>
      </c>
      <c r="M3" s="433">
        <v>5.85</v>
      </c>
      <c r="N3" s="433">
        <v>24.12</v>
      </c>
      <c r="O3" s="433">
        <v>0.04</v>
      </c>
      <c r="P3" s="433">
        <v>215</v>
      </c>
      <c r="Q3" t="s">
        <v>984</v>
      </c>
    </row>
    <row r="4" spans="1:9" ht="12.75">
      <c r="A4" s="96" t="s">
        <v>979</v>
      </c>
      <c r="B4" s="115">
        <v>150</v>
      </c>
      <c r="C4" s="115">
        <v>0.2</v>
      </c>
      <c r="D4" s="115">
        <v>0</v>
      </c>
      <c r="E4" s="115">
        <v>0.1</v>
      </c>
      <c r="F4" s="115">
        <v>1.1</v>
      </c>
      <c r="G4" s="115">
        <v>0.03</v>
      </c>
      <c r="H4" s="115">
        <v>214</v>
      </c>
      <c r="I4" t="s">
        <v>704</v>
      </c>
    </row>
    <row r="5" spans="1:8" ht="12.75">
      <c r="A5" s="96" t="s">
        <v>433</v>
      </c>
      <c r="B5" s="115" t="s">
        <v>434</v>
      </c>
      <c r="C5" s="115">
        <v>0.04</v>
      </c>
      <c r="D5" s="115">
        <v>0.01</v>
      </c>
      <c r="E5" s="115">
        <v>6.99</v>
      </c>
      <c r="F5" s="115">
        <v>28</v>
      </c>
      <c r="G5" s="115">
        <v>0.02</v>
      </c>
      <c r="H5" s="115">
        <v>205</v>
      </c>
    </row>
    <row r="6" spans="1:9" ht="12.75">
      <c r="A6" s="96" t="s">
        <v>847</v>
      </c>
      <c r="B6" s="115" t="s">
        <v>435</v>
      </c>
      <c r="C6" s="115">
        <v>0.08</v>
      </c>
      <c r="D6" s="115">
        <v>0.04</v>
      </c>
      <c r="E6" s="115">
        <v>6.83</v>
      </c>
      <c r="F6" s="115">
        <v>28</v>
      </c>
      <c r="G6" s="115">
        <v>0.16</v>
      </c>
      <c r="H6" s="115">
        <v>208</v>
      </c>
      <c r="I6" t="s">
        <v>704</v>
      </c>
    </row>
    <row r="7" spans="1:9" ht="12.75">
      <c r="A7" s="96" t="s">
        <v>436</v>
      </c>
      <c r="B7" s="115" t="s">
        <v>437</v>
      </c>
      <c r="C7" s="115">
        <v>0.14</v>
      </c>
      <c r="D7" s="115">
        <v>0.01</v>
      </c>
      <c r="E7" s="115">
        <v>9.62</v>
      </c>
      <c r="F7" s="115">
        <v>39</v>
      </c>
      <c r="G7" s="115">
        <v>0.02</v>
      </c>
      <c r="H7" s="115">
        <v>208</v>
      </c>
      <c r="I7" t="s">
        <v>704</v>
      </c>
    </row>
    <row r="8" spans="1:9" ht="12.75">
      <c r="A8" s="96" t="s">
        <v>848</v>
      </c>
      <c r="B8" s="115" t="s">
        <v>745</v>
      </c>
      <c r="C8" s="115">
        <v>0.09</v>
      </c>
      <c r="D8" s="115">
        <v>0.01</v>
      </c>
      <c r="E8" s="115">
        <v>7.81</v>
      </c>
      <c r="F8" s="115">
        <v>32</v>
      </c>
      <c r="G8" s="115">
        <v>0.08</v>
      </c>
      <c r="H8" s="115">
        <v>208</v>
      </c>
      <c r="I8" t="s">
        <v>704</v>
      </c>
    </row>
    <row r="9" spans="1:9" ht="12.75">
      <c r="A9" s="96" t="s">
        <v>438</v>
      </c>
      <c r="B9" s="115">
        <v>150</v>
      </c>
      <c r="C9" s="115">
        <v>2.65</v>
      </c>
      <c r="D9" s="115">
        <v>2.33</v>
      </c>
      <c r="E9" s="115">
        <v>11.31</v>
      </c>
      <c r="F9" s="115">
        <v>77</v>
      </c>
      <c r="G9" s="115">
        <v>1.19</v>
      </c>
      <c r="H9" s="115">
        <v>207</v>
      </c>
      <c r="I9" t="s">
        <v>704</v>
      </c>
    </row>
    <row r="10" spans="1:17" ht="16.5" thickBot="1">
      <c r="A10" s="96" t="s">
        <v>975</v>
      </c>
      <c r="B10" s="115">
        <v>150</v>
      </c>
      <c r="C10" s="446">
        <v>0.2</v>
      </c>
      <c r="D10" s="447">
        <v>0</v>
      </c>
      <c r="E10" s="447">
        <v>5</v>
      </c>
      <c r="F10" s="447">
        <v>20.9</v>
      </c>
      <c r="G10" s="447">
        <v>0.87</v>
      </c>
      <c r="H10" s="115">
        <v>216</v>
      </c>
      <c r="I10" t="s">
        <v>704</v>
      </c>
      <c r="J10" s="115">
        <v>180</v>
      </c>
      <c r="K10" s="115">
        <v>0.27</v>
      </c>
      <c r="L10" s="115">
        <v>0</v>
      </c>
      <c r="M10" s="115">
        <v>6.03</v>
      </c>
      <c r="N10" s="115">
        <v>25.11</v>
      </c>
      <c r="O10" s="115">
        <v>1.04</v>
      </c>
      <c r="P10" s="115">
        <v>216</v>
      </c>
      <c r="Q10" t="s">
        <v>981</v>
      </c>
    </row>
    <row r="11" spans="1:8" ht="12.75">
      <c r="A11" s="96"/>
      <c r="B11" s="115"/>
      <c r="C11" s="115"/>
      <c r="D11" s="115"/>
      <c r="E11" s="115"/>
      <c r="F11" s="115"/>
      <c r="G11" s="115"/>
      <c r="H11" s="115"/>
    </row>
    <row r="12" spans="1:8" ht="12.75">
      <c r="A12" s="96" t="s">
        <v>666</v>
      </c>
      <c r="B12" s="115">
        <v>45</v>
      </c>
      <c r="C12" s="115">
        <v>6.68</v>
      </c>
      <c r="D12" s="115">
        <v>4.42</v>
      </c>
      <c r="E12" s="115">
        <v>22.12</v>
      </c>
      <c r="F12" s="115">
        <v>155.07</v>
      </c>
      <c r="G12" s="115">
        <v>0.05</v>
      </c>
      <c r="H12" s="115">
        <v>614</v>
      </c>
    </row>
    <row r="13" spans="1:8" ht="12.75">
      <c r="A13" s="96"/>
      <c r="B13" s="115"/>
      <c r="C13" s="115"/>
      <c r="D13" s="115"/>
      <c r="E13" s="115"/>
      <c r="F13" s="115"/>
      <c r="G13" s="115"/>
      <c r="H13" s="115"/>
    </row>
    <row r="14" spans="1:9" ht="12.75">
      <c r="A14" s="96" t="s">
        <v>439</v>
      </c>
      <c r="B14" s="115" t="s">
        <v>440</v>
      </c>
      <c r="C14" s="115">
        <v>0.07</v>
      </c>
      <c r="D14" s="115">
        <v>0.01</v>
      </c>
      <c r="E14" s="115">
        <v>7.1</v>
      </c>
      <c r="F14" s="115">
        <v>29</v>
      </c>
      <c r="G14" s="115">
        <v>1.42</v>
      </c>
      <c r="H14" s="115">
        <v>206</v>
      </c>
      <c r="I14" t="s">
        <v>704</v>
      </c>
    </row>
    <row r="15" spans="1:9" ht="12.75">
      <c r="A15" s="96" t="s">
        <v>975</v>
      </c>
      <c r="B15" s="115">
        <v>150</v>
      </c>
      <c r="C15" s="115">
        <v>0.2</v>
      </c>
      <c r="D15" s="115">
        <v>0</v>
      </c>
      <c r="E15" s="115">
        <v>5</v>
      </c>
      <c r="F15" s="115">
        <v>20.9</v>
      </c>
      <c r="G15" s="115">
        <v>0.87</v>
      </c>
      <c r="H15" s="115">
        <v>216</v>
      </c>
      <c r="I15" t="s">
        <v>704</v>
      </c>
    </row>
    <row r="16" spans="1:8" ht="12.75">
      <c r="A16" s="96" t="s">
        <v>441</v>
      </c>
      <c r="B16" s="115">
        <v>180</v>
      </c>
      <c r="C16" s="115">
        <v>5.48</v>
      </c>
      <c r="D16" s="115">
        <v>4.88</v>
      </c>
      <c r="E16" s="115">
        <v>9.07</v>
      </c>
      <c r="F16" s="115">
        <v>102</v>
      </c>
      <c r="G16" s="115">
        <v>2.46</v>
      </c>
      <c r="H16" s="115">
        <v>203</v>
      </c>
    </row>
    <row r="17" spans="1:9" ht="12.75">
      <c r="A17" s="96" t="s">
        <v>441</v>
      </c>
      <c r="B17" s="115">
        <v>150</v>
      </c>
      <c r="C17" s="115">
        <v>4.58</v>
      </c>
      <c r="D17" s="115">
        <v>4.08</v>
      </c>
      <c r="E17" s="115">
        <v>7.58</v>
      </c>
      <c r="F17" s="115">
        <v>85</v>
      </c>
      <c r="G17" s="115">
        <v>2.05</v>
      </c>
      <c r="H17" s="115">
        <v>203</v>
      </c>
      <c r="I17" t="s">
        <v>704</v>
      </c>
    </row>
    <row r="18" spans="1:9" ht="12.75">
      <c r="A18" s="96" t="s">
        <v>983</v>
      </c>
      <c r="B18" s="115">
        <v>150</v>
      </c>
      <c r="C18" s="115">
        <v>1.2</v>
      </c>
      <c r="D18" s="115">
        <v>0.8</v>
      </c>
      <c r="E18" s="115">
        <v>6.5</v>
      </c>
      <c r="F18" s="115">
        <v>38.2</v>
      </c>
      <c r="G18" s="115">
        <v>0.23</v>
      </c>
      <c r="H18" s="115">
        <v>217</v>
      </c>
      <c r="I18" t="s">
        <v>704</v>
      </c>
    </row>
    <row r="19" spans="1:9" ht="12.75">
      <c r="A19" s="96" t="s">
        <v>983</v>
      </c>
      <c r="B19" s="115">
        <v>180</v>
      </c>
      <c r="C19" s="115">
        <v>1.44</v>
      </c>
      <c r="D19" s="115">
        <v>0.99</v>
      </c>
      <c r="E19" s="115">
        <v>7.83</v>
      </c>
      <c r="F19" s="115">
        <v>45.81</v>
      </c>
      <c r="G19" s="115">
        <v>0.27</v>
      </c>
      <c r="H19" s="115">
        <v>217</v>
      </c>
      <c r="I19" t="s">
        <v>704</v>
      </c>
    </row>
    <row r="20" spans="1:8" ht="12.75">
      <c r="A20" s="96"/>
      <c r="B20" s="115"/>
      <c r="C20" s="115"/>
      <c r="D20" s="115"/>
      <c r="E20" s="115"/>
      <c r="F20" s="115"/>
      <c r="G20" s="115"/>
      <c r="H20" s="115"/>
    </row>
    <row r="21" spans="1:8" ht="12.75">
      <c r="A21" s="96"/>
      <c r="B21" s="115"/>
      <c r="C21" s="115"/>
      <c r="D21" s="115"/>
      <c r="E21" s="115"/>
      <c r="F21" s="115"/>
      <c r="G21" s="115"/>
      <c r="H21" s="115"/>
    </row>
    <row r="22" spans="1:8" ht="12.75">
      <c r="A22" s="96"/>
      <c r="B22" s="115"/>
      <c r="C22" s="115"/>
      <c r="D22" s="115"/>
      <c r="E22" s="115"/>
      <c r="F22" s="115"/>
      <c r="G22" s="115"/>
      <c r="H22" s="115"/>
    </row>
    <row r="23" spans="1:9" ht="15">
      <c r="A23" s="99" t="s">
        <v>442</v>
      </c>
      <c r="B23" s="115">
        <v>150</v>
      </c>
      <c r="C23" s="115">
        <v>2.15</v>
      </c>
      <c r="D23" s="115">
        <v>1.46</v>
      </c>
      <c r="E23" s="115">
        <v>15.5</v>
      </c>
      <c r="F23" s="115">
        <v>84</v>
      </c>
      <c r="G23" s="115">
        <v>0.28</v>
      </c>
      <c r="H23" s="115">
        <v>210</v>
      </c>
      <c r="I23" t="s">
        <v>704</v>
      </c>
    </row>
    <row r="24" spans="1:8" ht="12.75">
      <c r="A24" s="96"/>
      <c r="B24" s="115"/>
      <c r="C24" s="115"/>
      <c r="D24" s="115"/>
      <c r="E24" s="115"/>
      <c r="F24" s="115"/>
      <c r="G24" s="115"/>
      <c r="H24" s="115"/>
    </row>
    <row r="25" spans="1:8" ht="12.75">
      <c r="A25" s="96"/>
      <c r="B25" s="115"/>
      <c r="C25" s="115"/>
      <c r="D25" s="115"/>
      <c r="E25" s="115"/>
      <c r="F25" s="115"/>
      <c r="G25" s="115"/>
      <c r="H25" s="115"/>
    </row>
    <row r="26" spans="1:9" ht="12.75">
      <c r="A26" s="96" t="s">
        <v>443</v>
      </c>
      <c r="B26" s="115">
        <v>150</v>
      </c>
      <c r="C26" s="115">
        <v>4.35</v>
      </c>
      <c r="D26" s="115">
        <v>3.75</v>
      </c>
      <c r="E26" s="115">
        <v>6</v>
      </c>
      <c r="F26" s="115">
        <v>75</v>
      </c>
      <c r="G26" s="115">
        <v>1.05</v>
      </c>
      <c r="H26" s="115">
        <v>202</v>
      </c>
      <c r="I26" t="s">
        <v>704</v>
      </c>
    </row>
    <row r="27" spans="1:8" ht="15">
      <c r="A27" s="99" t="s">
        <v>443</v>
      </c>
      <c r="B27" s="115">
        <v>200</v>
      </c>
      <c r="C27" s="115">
        <v>5.6</v>
      </c>
      <c r="D27" s="115">
        <v>6.38</v>
      </c>
      <c r="E27" s="115">
        <v>8.18</v>
      </c>
      <c r="F27" s="115">
        <v>112.52</v>
      </c>
      <c r="G27" s="115">
        <v>1.31</v>
      </c>
      <c r="H27" s="115">
        <v>202</v>
      </c>
    </row>
    <row r="28" spans="1:9" ht="15">
      <c r="A28" s="99" t="s">
        <v>443</v>
      </c>
      <c r="B28" s="115">
        <v>180</v>
      </c>
      <c r="C28" s="115">
        <v>5.22</v>
      </c>
      <c r="D28" s="115">
        <v>4.5</v>
      </c>
      <c r="E28" s="115">
        <v>7.2</v>
      </c>
      <c r="F28" s="115">
        <v>90</v>
      </c>
      <c r="G28" s="115">
        <v>1.26</v>
      </c>
      <c r="H28" s="115">
        <v>202</v>
      </c>
      <c r="I28" t="s">
        <v>704</v>
      </c>
    </row>
    <row r="29" spans="1:9" ht="15">
      <c r="A29" s="99" t="s">
        <v>444</v>
      </c>
      <c r="B29" s="115">
        <v>150</v>
      </c>
      <c r="C29" s="115">
        <v>2.75</v>
      </c>
      <c r="D29" s="115">
        <v>1.95</v>
      </c>
      <c r="E29" s="115">
        <v>18.82</v>
      </c>
      <c r="F29" s="115">
        <v>103.8</v>
      </c>
      <c r="G29" s="115">
        <v>1.29</v>
      </c>
      <c r="H29" s="115">
        <v>201</v>
      </c>
      <c r="I29" t="s">
        <v>704</v>
      </c>
    </row>
    <row r="30" spans="1:8" ht="12.75">
      <c r="A30" s="96"/>
      <c r="B30" s="115"/>
      <c r="C30" s="115"/>
      <c r="D30" s="115"/>
      <c r="E30" s="115"/>
      <c r="F30" s="115"/>
      <c r="G30" s="115"/>
      <c r="H30" s="115"/>
    </row>
    <row r="31" spans="1:8" ht="12.75">
      <c r="A31" s="96"/>
      <c r="B31" s="115"/>
      <c r="C31" s="115"/>
      <c r="D31" s="115"/>
      <c r="E31" s="115"/>
      <c r="F31" s="115"/>
      <c r="G31" s="115"/>
      <c r="H31" s="115"/>
    </row>
    <row r="32" spans="1:9" ht="12.75">
      <c r="A32" s="96" t="s">
        <v>445</v>
      </c>
      <c r="B32" s="115">
        <v>150</v>
      </c>
      <c r="C32" s="115">
        <v>3.15</v>
      </c>
      <c r="D32" s="115">
        <v>2.72</v>
      </c>
      <c r="E32" s="115">
        <v>12.96</v>
      </c>
      <c r="F32" s="115">
        <v>89</v>
      </c>
      <c r="G32" s="115">
        <v>1.2</v>
      </c>
      <c r="H32" s="115">
        <v>211</v>
      </c>
      <c r="I32" t="s">
        <v>704</v>
      </c>
    </row>
    <row r="33" spans="1:9" ht="12.75">
      <c r="A33" s="96" t="s">
        <v>978</v>
      </c>
      <c r="B33" s="115">
        <v>150</v>
      </c>
      <c r="C33" s="115">
        <v>3.5</v>
      </c>
      <c r="D33" s="115">
        <v>2.7</v>
      </c>
      <c r="E33" s="115">
        <v>9.5</v>
      </c>
      <c r="F33" s="115">
        <v>75.3</v>
      </c>
      <c r="G33" s="115">
        <v>0.51</v>
      </c>
      <c r="H33" s="115">
        <v>219</v>
      </c>
      <c r="I33" t="s">
        <v>704</v>
      </c>
    </row>
    <row r="34" spans="1:9" ht="12.75">
      <c r="A34" s="96" t="s">
        <v>978</v>
      </c>
      <c r="B34" s="115">
        <v>180</v>
      </c>
      <c r="C34" s="115">
        <v>4.14</v>
      </c>
      <c r="D34" s="115">
        <v>3.24</v>
      </c>
      <c r="E34" s="115">
        <v>11.34</v>
      </c>
      <c r="F34" s="115">
        <v>90.36</v>
      </c>
      <c r="G34" s="115">
        <v>0.61</v>
      </c>
      <c r="H34" s="115">
        <v>219</v>
      </c>
      <c r="I34" t="s">
        <v>704</v>
      </c>
    </row>
    <row r="35" spans="1:8" ht="12.75">
      <c r="A35" s="97"/>
      <c r="B35" s="115"/>
      <c r="C35" s="115"/>
      <c r="D35" s="115"/>
      <c r="E35" s="115"/>
      <c r="F35" s="115"/>
      <c r="G35" s="115"/>
      <c r="H35" s="115"/>
    </row>
    <row r="36" spans="1:9" ht="12.75">
      <c r="A36" s="101" t="s">
        <v>446</v>
      </c>
      <c r="B36" s="115">
        <v>150</v>
      </c>
      <c r="C36" s="115">
        <v>2.34</v>
      </c>
      <c r="D36" s="115">
        <v>2</v>
      </c>
      <c r="E36" s="115">
        <v>10.63</v>
      </c>
      <c r="F36" s="115">
        <v>70</v>
      </c>
      <c r="G36" s="115">
        <v>0.98</v>
      </c>
      <c r="H36" s="115">
        <v>209</v>
      </c>
      <c r="I36" t="s">
        <v>704</v>
      </c>
    </row>
    <row r="37" spans="1:9" ht="12.75">
      <c r="A37" s="101" t="s">
        <v>982</v>
      </c>
      <c r="B37" s="115">
        <v>180</v>
      </c>
      <c r="C37" s="115">
        <v>3.42</v>
      </c>
      <c r="D37" s="115">
        <v>2.61</v>
      </c>
      <c r="E37" s="115">
        <v>10.17</v>
      </c>
      <c r="F37" s="115">
        <v>77.4</v>
      </c>
      <c r="G37" s="115">
        <v>0.47</v>
      </c>
      <c r="H37" s="115">
        <v>219</v>
      </c>
      <c r="I37" t="s">
        <v>704</v>
      </c>
    </row>
    <row r="38" spans="1:9" ht="12.75">
      <c r="A38" s="101" t="s">
        <v>982</v>
      </c>
      <c r="B38" s="436">
        <v>150</v>
      </c>
      <c r="C38" s="436">
        <v>2.9</v>
      </c>
      <c r="D38" s="436">
        <v>2.2</v>
      </c>
      <c r="E38" s="436">
        <v>8.5</v>
      </c>
      <c r="F38" s="436">
        <v>64.5</v>
      </c>
      <c r="G38" s="436">
        <v>0.39</v>
      </c>
      <c r="H38" s="436">
        <v>219</v>
      </c>
      <c r="I38" t="s">
        <v>704</v>
      </c>
    </row>
    <row r="39" spans="1:8" ht="12.75">
      <c r="A39" s="94" t="s">
        <v>27</v>
      </c>
      <c r="B39" s="106" t="s">
        <v>376</v>
      </c>
      <c r="C39" s="106" t="s">
        <v>377</v>
      </c>
      <c r="D39" s="106" t="s">
        <v>378</v>
      </c>
      <c r="E39" s="106" t="s">
        <v>379</v>
      </c>
      <c r="F39" s="106" t="s">
        <v>380</v>
      </c>
      <c r="G39" s="106" t="s">
        <v>381</v>
      </c>
      <c r="H39" s="106" t="s">
        <v>382</v>
      </c>
    </row>
    <row r="40" spans="1:8" ht="12.75">
      <c r="A40" s="96"/>
      <c r="B40" s="115"/>
      <c r="C40" s="115"/>
      <c r="D40" s="115"/>
      <c r="E40" s="115"/>
      <c r="F40" s="115"/>
      <c r="G40" s="115"/>
      <c r="H40" s="115"/>
    </row>
    <row r="41" spans="1:8" ht="12.75">
      <c r="A41" s="96" t="s">
        <v>447</v>
      </c>
      <c r="B41" s="115">
        <v>100</v>
      </c>
      <c r="C41" s="115">
        <v>0.28</v>
      </c>
      <c r="D41" s="115">
        <v>0.28</v>
      </c>
      <c r="E41" s="115">
        <v>27.15</v>
      </c>
      <c r="F41" s="115">
        <v>112.24</v>
      </c>
      <c r="G41" s="115">
        <v>6.4</v>
      </c>
      <c r="H41" s="115">
        <v>661</v>
      </c>
    </row>
    <row r="42" spans="1:9" ht="12.75">
      <c r="A42" s="96" t="s">
        <v>869</v>
      </c>
      <c r="B42" s="115">
        <v>150</v>
      </c>
      <c r="C42" s="115">
        <v>0.26</v>
      </c>
      <c r="D42" s="115">
        <v>0.08</v>
      </c>
      <c r="E42" s="115">
        <v>17.78</v>
      </c>
      <c r="F42" s="115">
        <v>73.8</v>
      </c>
      <c r="G42" s="115">
        <v>0.34</v>
      </c>
      <c r="H42" s="115">
        <v>665</v>
      </c>
      <c r="I42" t="s">
        <v>704</v>
      </c>
    </row>
    <row r="43" spans="1:8" ht="12.75">
      <c r="A43" s="96" t="s">
        <v>448</v>
      </c>
      <c r="B43" s="115">
        <v>150</v>
      </c>
      <c r="C43" s="115">
        <v>8.7</v>
      </c>
      <c r="D43" s="115">
        <v>1.64</v>
      </c>
      <c r="E43" s="115">
        <v>33.23</v>
      </c>
      <c r="F43" s="115">
        <v>182.48</v>
      </c>
      <c r="G43" s="115">
        <v>9.7</v>
      </c>
      <c r="H43" s="115">
        <v>659</v>
      </c>
    </row>
    <row r="44" spans="1:9" ht="12.75">
      <c r="A44" s="96" t="s">
        <v>839</v>
      </c>
      <c r="B44" s="115">
        <v>150</v>
      </c>
      <c r="C44" s="115">
        <v>0.23</v>
      </c>
      <c r="D44" s="115">
        <v>0.09</v>
      </c>
      <c r="E44" s="115">
        <v>16.61</v>
      </c>
      <c r="F44" s="115">
        <v>68.1</v>
      </c>
      <c r="G44" s="115">
        <v>19.35</v>
      </c>
      <c r="H44" s="115">
        <v>652</v>
      </c>
      <c r="I44" t="s">
        <v>704</v>
      </c>
    </row>
    <row r="45" spans="1:9" ht="12.75">
      <c r="A45" s="96" t="s">
        <v>838</v>
      </c>
      <c r="B45" s="115">
        <v>150</v>
      </c>
      <c r="C45" s="115">
        <v>0.24</v>
      </c>
      <c r="D45" s="115">
        <v>0.06</v>
      </c>
      <c r="E45" s="115">
        <v>18.15</v>
      </c>
      <c r="F45" s="115">
        <v>74.1</v>
      </c>
      <c r="G45" s="115">
        <v>1.94</v>
      </c>
      <c r="H45" s="115">
        <v>651</v>
      </c>
      <c r="I45" t="s">
        <v>704</v>
      </c>
    </row>
    <row r="46" spans="1:10" ht="12.75">
      <c r="A46" s="96" t="s">
        <v>835</v>
      </c>
      <c r="B46" s="115">
        <v>150</v>
      </c>
      <c r="C46" s="115">
        <v>0.12</v>
      </c>
      <c r="D46" s="115">
        <v>0.12</v>
      </c>
      <c r="E46" s="115">
        <v>17.91</v>
      </c>
      <c r="F46" s="115">
        <v>73.2</v>
      </c>
      <c r="G46" s="115">
        <v>1.29</v>
      </c>
      <c r="H46" s="115">
        <v>650</v>
      </c>
      <c r="I46" t="s">
        <v>834</v>
      </c>
      <c r="J46" t="s">
        <v>704</v>
      </c>
    </row>
    <row r="47" spans="1:10" ht="12.75">
      <c r="A47" s="96" t="s">
        <v>836</v>
      </c>
      <c r="B47" s="115">
        <v>150</v>
      </c>
      <c r="C47" s="115">
        <v>0.12</v>
      </c>
      <c r="D47" s="115">
        <v>0.09</v>
      </c>
      <c r="E47" s="115">
        <v>18.06</v>
      </c>
      <c r="F47" s="115">
        <v>73.5</v>
      </c>
      <c r="G47" s="115">
        <v>0.65</v>
      </c>
      <c r="H47" s="115">
        <v>650</v>
      </c>
      <c r="I47" t="s">
        <v>837</v>
      </c>
      <c r="J47" t="s">
        <v>704</v>
      </c>
    </row>
    <row r="48" spans="1:8" ht="12.75">
      <c r="A48" s="96" t="s">
        <v>450</v>
      </c>
      <c r="B48" s="115">
        <v>150</v>
      </c>
      <c r="C48" s="115">
        <v>0.23</v>
      </c>
      <c r="D48" s="115">
        <v>0.09</v>
      </c>
      <c r="E48" s="115">
        <v>16.61</v>
      </c>
      <c r="F48" s="115">
        <v>68.1</v>
      </c>
      <c r="G48" s="115">
        <v>19.35</v>
      </c>
      <c r="H48" s="115">
        <v>666</v>
      </c>
    </row>
    <row r="49" spans="1:10" ht="12.75">
      <c r="A49" s="96" t="s">
        <v>911</v>
      </c>
      <c r="B49" s="115">
        <v>150</v>
      </c>
      <c r="C49" s="115">
        <v>0.33</v>
      </c>
      <c r="D49" s="115">
        <v>0.02</v>
      </c>
      <c r="E49" s="115">
        <v>20.83</v>
      </c>
      <c r="F49" s="115">
        <v>84.75</v>
      </c>
      <c r="G49" s="115">
        <v>0.3</v>
      </c>
      <c r="H49" s="115">
        <v>653</v>
      </c>
      <c r="I49" t="s">
        <v>704</v>
      </c>
      <c r="J49" t="s">
        <v>912</v>
      </c>
    </row>
    <row r="50" spans="1:9" ht="12.75">
      <c r="A50" s="96" t="s">
        <v>840</v>
      </c>
      <c r="B50" s="115">
        <v>150</v>
      </c>
      <c r="C50" s="115">
        <v>0.33</v>
      </c>
      <c r="D50" s="115">
        <v>0.02</v>
      </c>
      <c r="E50" s="115">
        <v>20.83</v>
      </c>
      <c r="F50" s="115">
        <v>84.75</v>
      </c>
      <c r="G50" s="115">
        <v>0.3</v>
      </c>
      <c r="H50" s="115">
        <v>654</v>
      </c>
      <c r="I50" t="s">
        <v>704</v>
      </c>
    </row>
    <row r="51" spans="1:8" ht="12.75">
      <c r="A51" s="96" t="s">
        <v>695</v>
      </c>
      <c r="B51" s="115">
        <v>150</v>
      </c>
      <c r="C51" s="115">
        <v>0.12</v>
      </c>
      <c r="D51" s="115">
        <v>0</v>
      </c>
      <c r="E51" s="115">
        <v>11.24</v>
      </c>
      <c r="F51" s="115">
        <v>45.48</v>
      </c>
      <c r="G51" s="115">
        <v>2.06</v>
      </c>
      <c r="H51" s="115">
        <v>657</v>
      </c>
    </row>
    <row r="52" spans="1:17" ht="12.75">
      <c r="A52" s="96" t="s">
        <v>841</v>
      </c>
      <c r="B52" s="115">
        <v>150</v>
      </c>
      <c r="C52" s="115">
        <v>0.37</v>
      </c>
      <c r="D52" s="115">
        <v>0.14</v>
      </c>
      <c r="E52" s="115">
        <v>24.33</v>
      </c>
      <c r="F52" s="115">
        <v>100.05</v>
      </c>
      <c r="G52" s="115">
        <v>1.49</v>
      </c>
      <c r="H52" s="115">
        <v>655</v>
      </c>
      <c r="I52" t="s">
        <v>704</v>
      </c>
      <c r="J52">
        <v>180</v>
      </c>
      <c r="K52">
        <v>0.44</v>
      </c>
      <c r="L52">
        <v>0.17</v>
      </c>
      <c r="M52">
        <v>29.19</v>
      </c>
      <c r="N52">
        <v>120.06</v>
      </c>
      <c r="O52">
        <v>1.79</v>
      </c>
      <c r="P52">
        <v>655</v>
      </c>
      <c r="Q52" t="s">
        <v>704</v>
      </c>
    </row>
    <row r="53" spans="1:9" ht="12.75">
      <c r="A53" s="96" t="s">
        <v>843</v>
      </c>
      <c r="B53" s="115">
        <v>150</v>
      </c>
      <c r="C53" s="115">
        <v>0.01</v>
      </c>
      <c r="D53" s="115">
        <v>0.08</v>
      </c>
      <c r="E53" s="115">
        <v>20.26</v>
      </c>
      <c r="F53" s="115">
        <v>82.05</v>
      </c>
      <c r="G53" s="115">
        <v>1.37</v>
      </c>
      <c r="H53" s="115">
        <v>656</v>
      </c>
      <c r="I53" t="s">
        <v>704</v>
      </c>
    </row>
    <row r="54" spans="1:9" ht="12.75">
      <c r="A54" s="96" t="s">
        <v>842</v>
      </c>
      <c r="B54" s="115">
        <v>150</v>
      </c>
      <c r="C54" s="115">
        <v>0.07</v>
      </c>
      <c r="D54" s="115">
        <v>0.03</v>
      </c>
      <c r="E54" s="115" t="s">
        <v>846</v>
      </c>
      <c r="F54" s="115">
        <v>78.9</v>
      </c>
      <c r="G54" s="115">
        <v>1.37</v>
      </c>
      <c r="H54" s="115">
        <v>656</v>
      </c>
      <c r="I54" t="s">
        <v>704</v>
      </c>
    </row>
    <row r="55" spans="1:9" ht="12.75">
      <c r="A55" s="96" t="s">
        <v>844</v>
      </c>
      <c r="B55" s="115">
        <v>150</v>
      </c>
      <c r="C55" s="115">
        <v>0.13</v>
      </c>
      <c r="D55" s="115">
        <v>0.06</v>
      </c>
      <c r="E55" s="115">
        <v>20.13</v>
      </c>
      <c r="F55" s="115">
        <v>81.6</v>
      </c>
      <c r="G55" s="115">
        <v>18.3</v>
      </c>
      <c r="H55" s="115">
        <v>656</v>
      </c>
      <c r="I55" t="s">
        <v>704</v>
      </c>
    </row>
    <row r="56" spans="1:9" ht="12.75">
      <c r="A56" s="96" t="s">
        <v>845</v>
      </c>
      <c r="B56" s="115">
        <v>150</v>
      </c>
      <c r="C56" s="115">
        <v>0.11</v>
      </c>
      <c r="D56" s="115">
        <v>0.03</v>
      </c>
      <c r="E56" s="115">
        <v>20.61</v>
      </c>
      <c r="F56" s="115">
        <v>83.1</v>
      </c>
      <c r="G56" s="115">
        <v>1.37</v>
      </c>
      <c r="H56" s="115">
        <v>655</v>
      </c>
      <c r="I56" t="s">
        <v>704</v>
      </c>
    </row>
    <row r="57" spans="1:8" ht="12.75">
      <c r="A57" s="96" t="s">
        <v>451</v>
      </c>
      <c r="B57" s="115">
        <v>150</v>
      </c>
      <c r="C57" s="115">
        <v>0.42</v>
      </c>
      <c r="D57" s="115">
        <v>0</v>
      </c>
      <c r="E57" s="115">
        <v>20.91</v>
      </c>
      <c r="F57" s="115">
        <v>85.34</v>
      </c>
      <c r="G57" s="115">
        <v>0.16</v>
      </c>
      <c r="H57" s="115">
        <v>655</v>
      </c>
    </row>
    <row r="58" spans="1:8" ht="12.75">
      <c r="A58" s="96" t="s">
        <v>452</v>
      </c>
      <c r="B58" s="115">
        <v>150</v>
      </c>
      <c r="C58" s="115">
        <v>0.36</v>
      </c>
      <c r="D58" s="115">
        <v>0.18</v>
      </c>
      <c r="E58" s="115">
        <v>20.1</v>
      </c>
      <c r="F58" s="115">
        <v>83.22</v>
      </c>
      <c r="G58" s="115">
        <v>9.3</v>
      </c>
      <c r="H58" s="115">
        <v>654</v>
      </c>
    </row>
    <row r="59" spans="1:8" ht="12.75">
      <c r="A59" s="96"/>
      <c r="B59" s="115"/>
      <c r="C59" s="115"/>
      <c r="D59" s="115"/>
      <c r="E59" s="115"/>
      <c r="F59" s="115"/>
      <c r="G59" s="115"/>
      <c r="H59" s="115"/>
    </row>
    <row r="60" spans="1:9" ht="12.75">
      <c r="A60" s="96" t="s">
        <v>453</v>
      </c>
      <c r="B60" s="115">
        <v>150</v>
      </c>
      <c r="C60" s="115">
        <v>0.17</v>
      </c>
      <c r="D60" s="115">
        <v>0.01</v>
      </c>
      <c r="E60" s="115">
        <v>26.45</v>
      </c>
      <c r="F60" s="115">
        <v>106.65</v>
      </c>
      <c r="G60" s="115">
        <v>0.11</v>
      </c>
      <c r="H60" s="115">
        <v>657</v>
      </c>
      <c r="I60" t="s">
        <v>704</v>
      </c>
    </row>
    <row r="61" spans="1:8" ht="12.75">
      <c r="A61" s="96"/>
      <c r="B61" s="115"/>
      <c r="C61" s="115"/>
      <c r="D61" s="115"/>
      <c r="E61" s="115"/>
      <c r="F61" s="115"/>
      <c r="G61" s="115"/>
      <c r="H61" s="115"/>
    </row>
    <row r="62" spans="1:9" ht="12.75">
      <c r="A62" s="96" t="s">
        <v>833</v>
      </c>
      <c r="B62" s="115">
        <v>150</v>
      </c>
      <c r="C62" s="115">
        <v>0.07</v>
      </c>
      <c r="D62" s="115">
        <v>0</v>
      </c>
      <c r="E62" s="115">
        <v>17.12</v>
      </c>
      <c r="F62" s="115">
        <v>69.3</v>
      </c>
      <c r="G62" s="115">
        <v>0.15</v>
      </c>
      <c r="H62" s="115">
        <v>660</v>
      </c>
      <c r="I62" t="s">
        <v>704</v>
      </c>
    </row>
    <row r="63" spans="1:9" ht="12.75">
      <c r="A63" s="96" t="s">
        <v>832</v>
      </c>
      <c r="B63" s="115">
        <v>150</v>
      </c>
      <c r="C63" s="115">
        <v>0.06</v>
      </c>
      <c r="D63" s="115">
        <v>0</v>
      </c>
      <c r="E63" s="115">
        <v>16.69</v>
      </c>
      <c r="F63" s="115">
        <v>67.05</v>
      </c>
      <c r="G63" s="115">
        <v>0.67</v>
      </c>
      <c r="H63" s="115">
        <v>660</v>
      </c>
      <c r="I63" t="s">
        <v>704</v>
      </c>
    </row>
    <row r="64" spans="1:8" ht="12.75">
      <c r="A64" s="96"/>
      <c r="B64" s="115"/>
      <c r="C64" s="115"/>
      <c r="D64" s="115"/>
      <c r="E64" s="115"/>
      <c r="F64" s="115"/>
      <c r="G64" s="115"/>
      <c r="H64" s="115"/>
    </row>
    <row r="65" spans="1:8" ht="12.75">
      <c r="A65" s="96" t="s">
        <v>454</v>
      </c>
      <c r="B65" s="115">
        <v>150</v>
      </c>
      <c r="C65" s="115">
        <v>1.02</v>
      </c>
      <c r="D65" s="115">
        <v>0</v>
      </c>
      <c r="E65" s="115">
        <v>21.76</v>
      </c>
      <c r="F65" s="115">
        <v>87.14</v>
      </c>
      <c r="G65" s="115">
        <v>0</v>
      </c>
      <c r="H65" s="115">
        <v>651</v>
      </c>
    </row>
    <row r="66" spans="1:8" ht="12.75">
      <c r="A66" s="96"/>
      <c r="B66" s="115"/>
      <c r="C66" s="115"/>
      <c r="D66" s="115"/>
      <c r="E66" s="115"/>
      <c r="F66" s="115"/>
      <c r="G66" s="115"/>
      <c r="H66" s="115"/>
    </row>
    <row r="67" spans="1:8" ht="12.75">
      <c r="A67" s="96" t="s">
        <v>455</v>
      </c>
      <c r="B67" s="115"/>
      <c r="C67" s="115"/>
      <c r="D67" s="115"/>
      <c r="E67" s="115"/>
      <c r="F67" s="115"/>
      <c r="G67" s="115"/>
      <c r="H67" s="115"/>
    </row>
    <row r="68" spans="1:8" ht="12.75">
      <c r="A68" s="96" t="s">
        <v>455</v>
      </c>
      <c r="B68" s="115">
        <v>150</v>
      </c>
      <c r="C68" s="115">
        <v>0.08</v>
      </c>
      <c r="D68" s="115">
        <v>0</v>
      </c>
      <c r="E68" s="115">
        <v>19.37</v>
      </c>
      <c r="F68" s="115">
        <v>77.8</v>
      </c>
      <c r="G68" s="115">
        <v>1.35</v>
      </c>
      <c r="H68" s="115">
        <v>650</v>
      </c>
    </row>
    <row r="69" spans="1:8" ht="12.75">
      <c r="A69" s="97"/>
      <c r="B69" s="115"/>
      <c r="C69" s="115"/>
      <c r="D69" s="115"/>
      <c r="E69" s="115"/>
      <c r="F69" s="115"/>
      <c r="G69" s="115"/>
      <c r="H69" s="115"/>
    </row>
    <row r="70" spans="1:8" ht="12.75">
      <c r="A70" s="96" t="s">
        <v>456</v>
      </c>
      <c r="B70" s="115">
        <v>150</v>
      </c>
      <c r="C70" s="115">
        <v>0.08</v>
      </c>
      <c r="D70" s="115">
        <v>0</v>
      </c>
      <c r="E70" s="115">
        <v>15.8</v>
      </c>
      <c r="F70" s="115">
        <v>63.52</v>
      </c>
      <c r="G70" s="115">
        <v>0.97</v>
      </c>
      <c r="H70" s="115">
        <v>206</v>
      </c>
    </row>
    <row r="71" spans="1:8" ht="12.75">
      <c r="A71" s="96"/>
      <c r="B71" s="115"/>
      <c r="C71" s="115"/>
      <c r="D71" s="115"/>
      <c r="E71" s="115"/>
      <c r="F71" s="115"/>
      <c r="G71" s="115"/>
      <c r="H71" s="115"/>
    </row>
    <row r="72" spans="1:8" ht="12.75">
      <c r="A72" s="97"/>
      <c r="B72" s="115"/>
      <c r="C72" s="115"/>
      <c r="D72" s="115"/>
      <c r="E72" s="115"/>
      <c r="F72" s="115"/>
      <c r="G72" s="115"/>
      <c r="H72" s="115"/>
    </row>
    <row r="73" spans="1:9" ht="12.75">
      <c r="A73" s="101" t="s">
        <v>457</v>
      </c>
      <c r="B73" s="115">
        <v>150</v>
      </c>
      <c r="C73" s="115">
        <v>0.43</v>
      </c>
      <c r="D73" s="115">
        <v>0.05</v>
      </c>
      <c r="E73" s="115">
        <v>22.65</v>
      </c>
      <c r="F73" s="115">
        <v>92.7</v>
      </c>
      <c r="G73" s="115">
        <v>0.82</v>
      </c>
      <c r="H73" s="115">
        <v>659</v>
      </c>
      <c r="I73" t="s">
        <v>704</v>
      </c>
    </row>
    <row r="74" spans="1:8" ht="12.75">
      <c r="A74" s="97"/>
      <c r="B74" s="115"/>
      <c r="C74" s="115"/>
      <c r="D74" s="115"/>
      <c r="E74" s="115"/>
      <c r="F74" s="115"/>
      <c r="G74" s="115"/>
      <c r="H74" s="115"/>
    </row>
    <row r="75" spans="1:8" ht="12.75">
      <c r="A75" s="101" t="s">
        <v>458</v>
      </c>
      <c r="B75" s="115">
        <v>150</v>
      </c>
      <c r="C75" s="115">
        <v>0.13</v>
      </c>
      <c r="D75" s="115">
        <v>0.06</v>
      </c>
      <c r="E75" s="115">
        <v>20.13</v>
      </c>
      <c r="F75" s="115">
        <v>81.6</v>
      </c>
      <c r="G75" s="115">
        <v>18.3</v>
      </c>
      <c r="H75" s="115">
        <v>667</v>
      </c>
    </row>
    <row r="76" spans="1:8" ht="12.75">
      <c r="A76" s="97"/>
      <c r="B76" s="115"/>
      <c r="C76" s="115"/>
      <c r="D76" s="115"/>
      <c r="E76" s="115"/>
      <c r="F76" s="115"/>
      <c r="G76" s="115"/>
      <c r="H76" s="115"/>
    </row>
    <row r="77" spans="1:8" ht="12.75">
      <c r="A77" s="97" t="s">
        <v>459</v>
      </c>
      <c r="B77" s="115">
        <v>150</v>
      </c>
      <c r="C77" s="115">
        <v>0.67</v>
      </c>
      <c r="D77" s="115">
        <v>0.05</v>
      </c>
      <c r="E77" s="115">
        <v>21.44</v>
      </c>
      <c r="F77" s="115">
        <v>88.8</v>
      </c>
      <c r="G77" s="115">
        <v>0.37</v>
      </c>
      <c r="H77" s="115">
        <v>658</v>
      </c>
    </row>
    <row r="78" spans="1:8" ht="12.75">
      <c r="A78" s="97"/>
      <c r="B78" s="115"/>
      <c r="C78" s="115"/>
      <c r="D78" s="115"/>
      <c r="E78" s="115"/>
      <c r="F78" s="115"/>
      <c r="G78" s="115"/>
      <c r="H78" s="115"/>
    </row>
    <row r="79" spans="1:9" ht="12.75">
      <c r="A79" s="97" t="s">
        <v>460</v>
      </c>
      <c r="B79" s="115">
        <v>150</v>
      </c>
      <c r="C79" s="115">
        <v>3.15</v>
      </c>
      <c r="D79" s="115">
        <v>2.8</v>
      </c>
      <c r="E79" s="115">
        <v>22.69</v>
      </c>
      <c r="F79" s="115">
        <v>128.55</v>
      </c>
      <c r="G79" s="115">
        <v>1.08</v>
      </c>
      <c r="H79" s="115">
        <v>661</v>
      </c>
      <c r="I79" t="s">
        <v>704</v>
      </c>
    </row>
    <row r="80" spans="1:8" ht="12.75">
      <c r="A80" s="97"/>
      <c r="B80" s="115"/>
      <c r="C80" s="115"/>
      <c r="D80" s="115"/>
      <c r="E80" s="115"/>
      <c r="F80" s="115"/>
      <c r="G80" s="115"/>
      <c r="H80" s="115"/>
    </row>
    <row r="81" spans="1:8" ht="12.75">
      <c r="A81" s="97" t="s">
        <v>461</v>
      </c>
      <c r="B81" s="115">
        <v>150</v>
      </c>
      <c r="C81" s="115">
        <v>0.36</v>
      </c>
      <c r="D81" s="115">
        <v>0.14</v>
      </c>
      <c r="E81" s="115">
        <v>24.33</v>
      </c>
      <c r="F81" s="115">
        <v>100.05</v>
      </c>
      <c r="G81" s="115">
        <v>1.49</v>
      </c>
      <c r="H81" s="115">
        <v>662</v>
      </c>
    </row>
    <row r="82" spans="1:8" ht="12.75">
      <c r="A82" s="97"/>
      <c r="B82" s="115"/>
      <c r="C82" s="115"/>
      <c r="D82" s="115"/>
      <c r="E82" s="115"/>
      <c r="F82" s="115"/>
      <c r="G82" s="115"/>
      <c r="H82" s="115"/>
    </row>
    <row r="83" spans="2:8" ht="12.75">
      <c r="B83" s="436"/>
      <c r="C83" s="436"/>
      <c r="D83" s="436"/>
      <c r="E83" s="436"/>
      <c r="F83" s="436"/>
      <c r="G83" s="436"/>
      <c r="H83" s="436"/>
    </row>
    <row r="84" spans="1:9" ht="12.75">
      <c r="A84" t="s">
        <v>661</v>
      </c>
      <c r="B84" s="115">
        <v>150</v>
      </c>
      <c r="C84" s="115">
        <v>7.5</v>
      </c>
      <c r="D84" s="115">
        <v>6.4</v>
      </c>
      <c r="E84" s="115">
        <v>12.75</v>
      </c>
      <c r="F84" s="115">
        <v>130.5</v>
      </c>
      <c r="G84" s="115">
        <v>0.9</v>
      </c>
      <c r="H84" s="115">
        <v>202</v>
      </c>
      <c r="I84" t="s">
        <v>704</v>
      </c>
    </row>
    <row r="85" spans="1:9" ht="12.75">
      <c r="A85" t="s">
        <v>661</v>
      </c>
      <c r="B85" s="115">
        <v>180</v>
      </c>
      <c r="C85" s="115">
        <v>9</v>
      </c>
      <c r="D85" s="115">
        <v>5.76</v>
      </c>
      <c r="E85" s="115">
        <v>15.3</v>
      </c>
      <c r="F85" s="115" t="s">
        <v>867</v>
      </c>
      <c r="G85" s="115">
        <v>1.08</v>
      </c>
      <c r="H85" s="115">
        <v>202</v>
      </c>
      <c r="I85" t="s">
        <v>704</v>
      </c>
    </row>
    <row r="86" spans="2:8" ht="12.75">
      <c r="B86" s="436"/>
      <c r="C86" s="436"/>
      <c r="D86" s="436"/>
      <c r="E86" s="436"/>
      <c r="F86" s="436"/>
      <c r="G86" s="436"/>
      <c r="H86" s="4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A9" sqref="A9:H9"/>
    </sheetView>
  </sheetViews>
  <sheetFormatPr defaultColWidth="9.00390625" defaultRowHeight="12.75"/>
  <cols>
    <col min="1" max="1" width="53.00390625" style="0" customWidth="1"/>
  </cols>
  <sheetData>
    <row r="2" spans="1:8" ht="12.75">
      <c r="A2" s="94" t="s">
        <v>27</v>
      </c>
      <c r="B2" s="95" t="s">
        <v>376</v>
      </c>
      <c r="C2" s="95" t="s">
        <v>377</v>
      </c>
      <c r="D2" s="95" t="s">
        <v>378</v>
      </c>
      <c r="E2" s="95" t="s">
        <v>379</v>
      </c>
      <c r="F2" s="95" t="s">
        <v>380</v>
      </c>
      <c r="G2" s="95" t="s">
        <v>381</v>
      </c>
      <c r="H2" s="95" t="s">
        <v>382</v>
      </c>
    </row>
    <row r="3" spans="1:8" ht="12.75">
      <c r="A3" s="96"/>
      <c r="B3" s="97"/>
      <c r="C3" s="97"/>
      <c r="D3" s="97"/>
      <c r="E3" s="97"/>
      <c r="F3" s="97"/>
      <c r="G3" s="97"/>
      <c r="H3" s="97"/>
    </row>
    <row r="4" spans="1:8" ht="12.75">
      <c r="A4" s="98" t="s">
        <v>485</v>
      </c>
      <c r="B4" s="115">
        <v>100</v>
      </c>
      <c r="C4" s="115">
        <v>8.95</v>
      </c>
      <c r="D4" s="115">
        <v>5.48</v>
      </c>
      <c r="E4" s="115">
        <v>9.16</v>
      </c>
      <c r="F4" s="115">
        <v>121.07</v>
      </c>
      <c r="G4" s="115">
        <v>0.7</v>
      </c>
      <c r="H4" s="115">
        <v>155</v>
      </c>
    </row>
    <row r="5" spans="1:9" ht="12.75">
      <c r="A5" s="96" t="s">
        <v>485</v>
      </c>
      <c r="B5" s="115">
        <v>85</v>
      </c>
      <c r="C5" s="115">
        <v>6.13</v>
      </c>
      <c r="D5" s="115">
        <v>4.62</v>
      </c>
      <c r="E5" s="115">
        <v>7.84</v>
      </c>
      <c r="F5" s="115">
        <v>103.63</v>
      </c>
      <c r="G5" s="115">
        <v>0.65</v>
      </c>
      <c r="H5" s="115">
        <v>155</v>
      </c>
      <c r="I5" t="s">
        <v>704</v>
      </c>
    </row>
    <row r="6" spans="1:8" ht="12.75">
      <c r="A6" s="96" t="s">
        <v>688</v>
      </c>
      <c r="B6" s="115">
        <v>25</v>
      </c>
      <c r="C6" s="115">
        <v>4.25</v>
      </c>
      <c r="D6" s="115">
        <v>2.13</v>
      </c>
      <c r="E6" s="115">
        <v>0</v>
      </c>
      <c r="F6" s="115">
        <v>36</v>
      </c>
      <c r="G6" s="115">
        <v>0</v>
      </c>
      <c r="H6" s="115">
        <v>160</v>
      </c>
    </row>
    <row r="7" spans="1:9" ht="12.75">
      <c r="A7" s="96" t="s">
        <v>697</v>
      </c>
      <c r="B7" s="115">
        <v>25</v>
      </c>
      <c r="C7" s="115">
        <v>4.25</v>
      </c>
      <c r="D7" s="115">
        <v>2.13</v>
      </c>
      <c r="E7" s="115">
        <v>0</v>
      </c>
      <c r="F7" s="115">
        <v>36</v>
      </c>
      <c r="G7" s="115">
        <v>0</v>
      </c>
      <c r="H7" s="115">
        <v>160</v>
      </c>
      <c r="I7" t="s">
        <v>704</v>
      </c>
    </row>
    <row r="8" spans="1:8" ht="12.75">
      <c r="A8" s="98" t="s">
        <v>486</v>
      </c>
      <c r="B8" s="115"/>
      <c r="C8" s="115"/>
      <c r="D8" s="115"/>
      <c r="E8" s="115"/>
      <c r="F8" s="115"/>
      <c r="G8" s="115"/>
      <c r="H8" s="115"/>
    </row>
    <row r="9" spans="1:9" ht="12.75">
      <c r="A9" s="96" t="s">
        <v>486</v>
      </c>
      <c r="B9" s="115">
        <v>120</v>
      </c>
      <c r="C9" s="115">
        <v>13.2</v>
      </c>
      <c r="D9" s="115">
        <v>11.53</v>
      </c>
      <c r="E9" s="115">
        <v>4.8</v>
      </c>
      <c r="F9" s="115">
        <v>175.75</v>
      </c>
      <c r="G9" s="115">
        <v>1.45</v>
      </c>
      <c r="H9" s="115">
        <v>154</v>
      </c>
      <c r="I9" t="s">
        <v>704</v>
      </c>
    </row>
    <row r="10" spans="1:8" ht="12.75">
      <c r="A10" s="96" t="s">
        <v>486</v>
      </c>
      <c r="B10" s="115">
        <v>100</v>
      </c>
      <c r="C10" s="115">
        <v>9.4</v>
      </c>
      <c r="D10" s="115">
        <v>8.23</v>
      </c>
      <c r="E10" s="115">
        <v>3.42</v>
      </c>
      <c r="F10" s="115">
        <v>125.53</v>
      </c>
      <c r="G10" s="115">
        <v>1.17</v>
      </c>
      <c r="H10" s="115">
        <v>154</v>
      </c>
    </row>
    <row r="11" spans="1:8" ht="12.75">
      <c r="A11" s="96"/>
      <c r="B11" s="115"/>
      <c r="C11" s="115"/>
      <c r="D11" s="115"/>
      <c r="E11" s="115"/>
      <c r="F11" s="115"/>
      <c r="G11" s="115"/>
      <c r="H11" s="115"/>
    </row>
    <row r="12" spans="1:8" ht="12.75">
      <c r="A12" s="98" t="s">
        <v>487</v>
      </c>
      <c r="B12" s="115">
        <v>95</v>
      </c>
      <c r="C12" s="115">
        <v>9.33</v>
      </c>
      <c r="D12" s="115">
        <v>2.78</v>
      </c>
      <c r="E12" s="115">
        <v>4.77</v>
      </c>
      <c r="F12" s="115">
        <v>81.36</v>
      </c>
      <c r="G12" s="115">
        <v>1.49</v>
      </c>
      <c r="H12" s="115">
        <v>153</v>
      </c>
    </row>
    <row r="13" spans="1:9" ht="12.75">
      <c r="A13" s="96" t="s">
        <v>487</v>
      </c>
      <c r="B13" s="115">
        <v>80</v>
      </c>
      <c r="C13" s="115">
        <v>7.98</v>
      </c>
      <c r="D13" s="115">
        <v>2.38</v>
      </c>
      <c r="E13" s="115">
        <v>4.08</v>
      </c>
      <c r="F13" s="115">
        <v>69.64</v>
      </c>
      <c r="G13" s="115">
        <v>1.26</v>
      </c>
      <c r="H13" s="115">
        <v>153</v>
      </c>
      <c r="I13" t="s">
        <v>704</v>
      </c>
    </row>
    <row r="14" spans="1:8" ht="12.75">
      <c r="A14" s="96"/>
      <c r="B14" s="115"/>
      <c r="C14" s="115"/>
      <c r="D14" s="115"/>
      <c r="E14" s="115"/>
      <c r="F14" s="115"/>
      <c r="G14" s="115"/>
      <c r="H14" s="115"/>
    </row>
    <row r="15" spans="1:8" ht="12.75">
      <c r="A15" s="98" t="s">
        <v>488</v>
      </c>
      <c r="B15" s="115">
        <v>75</v>
      </c>
      <c r="C15" s="115">
        <v>4.33</v>
      </c>
      <c r="D15" s="115">
        <v>0.51</v>
      </c>
      <c r="E15" s="115">
        <v>0.43</v>
      </c>
      <c r="F15" s="115">
        <v>57.32</v>
      </c>
      <c r="G15" s="115">
        <v>0.82</v>
      </c>
      <c r="H15" s="115">
        <v>152</v>
      </c>
    </row>
    <row r="16" spans="1:9" ht="12.75">
      <c r="A16" s="96" t="s">
        <v>488</v>
      </c>
      <c r="B16" s="115">
        <v>65</v>
      </c>
      <c r="C16" s="115">
        <v>3.96</v>
      </c>
      <c r="D16" s="115">
        <v>0.47</v>
      </c>
      <c r="E16" s="115">
        <v>0.39</v>
      </c>
      <c r="F16" s="115">
        <v>52.52</v>
      </c>
      <c r="G16" s="115">
        <v>0.71</v>
      </c>
      <c r="H16" s="115">
        <v>152</v>
      </c>
      <c r="I16" t="s">
        <v>704</v>
      </c>
    </row>
    <row r="17" spans="1:8" ht="15">
      <c r="A17" s="99" t="s">
        <v>489</v>
      </c>
      <c r="B17" s="115">
        <v>100</v>
      </c>
      <c r="C17" s="115">
        <v>4.33</v>
      </c>
      <c r="D17" s="115">
        <v>0.51</v>
      </c>
      <c r="E17" s="115">
        <v>0.43</v>
      </c>
      <c r="F17" s="115">
        <v>57.32</v>
      </c>
      <c r="G17" s="115">
        <v>0.82</v>
      </c>
      <c r="H17" s="115">
        <v>152</v>
      </c>
    </row>
    <row r="18" spans="1:8" ht="12.75">
      <c r="A18" s="96" t="s">
        <v>490</v>
      </c>
      <c r="B18" s="115">
        <v>85</v>
      </c>
      <c r="C18" s="115">
        <v>3.96</v>
      </c>
      <c r="D18" s="115">
        <v>0.47</v>
      </c>
      <c r="E18" s="115">
        <v>0.39</v>
      </c>
      <c r="F18" s="115">
        <v>52.52</v>
      </c>
      <c r="G18" s="115">
        <v>0.71</v>
      </c>
      <c r="H18" s="115">
        <v>152</v>
      </c>
    </row>
    <row r="19" spans="1:8" ht="12.75">
      <c r="A19" s="96" t="s">
        <v>490</v>
      </c>
      <c r="B19" s="115">
        <v>85</v>
      </c>
      <c r="C19" s="115">
        <v>3.96</v>
      </c>
      <c r="D19" s="115">
        <v>0.47</v>
      </c>
      <c r="E19" s="115">
        <v>0.39</v>
      </c>
      <c r="F19" s="115">
        <v>52.52</v>
      </c>
      <c r="G19" s="115">
        <v>0.71</v>
      </c>
      <c r="H19" s="115">
        <v>152</v>
      </c>
    </row>
    <row r="20" spans="1:8" ht="12.75">
      <c r="A20" s="96"/>
      <c r="B20" s="115"/>
      <c r="C20" s="115"/>
      <c r="D20" s="115"/>
      <c r="E20" s="115"/>
      <c r="F20" s="115"/>
      <c r="G20" s="115"/>
      <c r="H20" s="115"/>
    </row>
    <row r="21" spans="1:8" ht="12.75">
      <c r="A21" s="98" t="s">
        <v>491</v>
      </c>
      <c r="B21" s="115">
        <v>100</v>
      </c>
      <c r="C21" s="115">
        <v>9.33</v>
      </c>
      <c r="D21" s="115">
        <v>2.78</v>
      </c>
      <c r="E21" s="115">
        <v>4.77</v>
      </c>
      <c r="F21" s="115">
        <v>81.36</v>
      </c>
      <c r="G21" s="115">
        <v>0</v>
      </c>
      <c r="H21" s="115">
        <v>151</v>
      </c>
    </row>
    <row r="22" spans="1:9" ht="12.75">
      <c r="A22" s="96" t="s">
        <v>491</v>
      </c>
      <c r="B22" s="115">
        <v>85</v>
      </c>
      <c r="C22" s="115">
        <v>7.98</v>
      </c>
      <c r="D22" s="115">
        <v>2.38</v>
      </c>
      <c r="E22" s="115">
        <v>4.08</v>
      </c>
      <c r="F22" s="115">
        <v>69.64</v>
      </c>
      <c r="G22" s="115">
        <v>0.52</v>
      </c>
      <c r="H22" s="115">
        <v>151</v>
      </c>
      <c r="I22" t="s">
        <v>704</v>
      </c>
    </row>
    <row r="23" spans="1:8" ht="15">
      <c r="A23" s="99" t="s">
        <v>492</v>
      </c>
      <c r="B23" s="115">
        <v>75</v>
      </c>
      <c r="C23" s="115">
        <v>9.33</v>
      </c>
      <c r="D23" s="115">
        <v>2.78</v>
      </c>
      <c r="E23" s="115">
        <v>4.77</v>
      </c>
      <c r="F23" s="115">
        <v>81.36</v>
      </c>
      <c r="G23" s="115">
        <v>0</v>
      </c>
      <c r="H23" s="115">
        <v>151</v>
      </c>
    </row>
    <row r="24" spans="1:8" ht="12.75">
      <c r="A24" s="96" t="s">
        <v>492</v>
      </c>
      <c r="B24" s="115">
        <v>65</v>
      </c>
      <c r="C24" s="115">
        <v>7.98</v>
      </c>
      <c r="D24" s="115">
        <v>2.38</v>
      </c>
      <c r="E24" s="115">
        <v>4.08</v>
      </c>
      <c r="F24" s="115">
        <v>69.64</v>
      </c>
      <c r="G24" s="115">
        <v>0</v>
      </c>
      <c r="H24" s="115">
        <v>151</v>
      </c>
    </row>
    <row r="25" spans="1:8" ht="12.75">
      <c r="A25" s="96" t="s">
        <v>651</v>
      </c>
      <c r="B25" s="115" t="s">
        <v>652</v>
      </c>
      <c r="C25" s="115">
        <v>5.03</v>
      </c>
      <c r="D25" s="115">
        <v>8.64</v>
      </c>
      <c r="E25" s="115">
        <v>15.83</v>
      </c>
      <c r="F25" s="115">
        <v>161.47</v>
      </c>
      <c r="G25" s="115">
        <v>3.69</v>
      </c>
      <c r="H25" s="115">
        <v>161</v>
      </c>
    </row>
    <row r="26" spans="1:8" ht="12.75">
      <c r="A26" s="96" t="s">
        <v>651</v>
      </c>
      <c r="B26" s="115" t="s">
        <v>652</v>
      </c>
      <c r="C26" s="115">
        <v>5.03</v>
      </c>
      <c r="D26" s="115">
        <v>8.64</v>
      </c>
      <c r="E26" s="115">
        <v>15.83</v>
      </c>
      <c r="F26" s="115">
        <v>161.47</v>
      </c>
      <c r="G26" s="115">
        <v>3.69</v>
      </c>
      <c r="H26" s="115">
        <v>161</v>
      </c>
    </row>
    <row r="27" spans="1:8" ht="12.75">
      <c r="A27" s="98" t="s">
        <v>493</v>
      </c>
      <c r="B27" s="115">
        <v>100</v>
      </c>
      <c r="C27" s="115">
        <v>10.36</v>
      </c>
      <c r="D27" s="115">
        <v>1.93</v>
      </c>
      <c r="E27" s="115">
        <v>6.79</v>
      </c>
      <c r="F27" s="115">
        <v>85.93</v>
      </c>
      <c r="G27" s="115">
        <v>0.44</v>
      </c>
      <c r="H27" s="115">
        <v>150</v>
      </c>
    </row>
    <row r="28" spans="1:8" ht="12.75">
      <c r="A28" s="96" t="s">
        <v>493</v>
      </c>
      <c r="B28" s="115">
        <v>85</v>
      </c>
      <c r="C28" s="115">
        <v>8.87</v>
      </c>
      <c r="D28" s="115">
        <v>1.65</v>
      </c>
      <c r="E28" s="115">
        <v>5.81</v>
      </c>
      <c r="F28" s="115">
        <v>73.55</v>
      </c>
      <c r="G28" s="115">
        <v>0.38</v>
      </c>
      <c r="H28" s="115">
        <v>150</v>
      </c>
    </row>
    <row r="29" spans="1:8" ht="15">
      <c r="A29" s="99" t="s">
        <v>494</v>
      </c>
      <c r="B29" s="115">
        <v>75</v>
      </c>
      <c r="C29" s="115">
        <v>10.36</v>
      </c>
      <c r="D29" s="115">
        <v>1.93</v>
      </c>
      <c r="E29" s="115">
        <v>6.79</v>
      </c>
      <c r="F29" s="115">
        <v>85.93</v>
      </c>
      <c r="G29" s="115">
        <v>0.44</v>
      </c>
      <c r="H29" s="115">
        <v>150</v>
      </c>
    </row>
    <row r="30" spans="1:9" ht="12.75">
      <c r="A30" s="96" t="s">
        <v>972</v>
      </c>
      <c r="B30" s="115">
        <v>60</v>
      </c>
      <c r="C30" s="115">
        <v>8.02</v>
      </c>
      <c r="D30" s="115">
        <v>2.82</v>
      </c>
      <c r="E30" s="115">
        <v>5.99</v>
      </c>
      <c r="F30" s="115">
        <v>81</v>
      </c>
      <c r="G30" s="115">
        <v>0.26</v>
      </c>
      <c r="H30" s="115">
        <v>157</v>
      </c>
      <c r="I30" t="s">
        <v>973</v>
      </c>
    </row>
    <row r="31" spans="1:9" ht="12.75">
      <c r="A31" s="96" t="s">
        <v>972</v>
      </c>
      <c r="B31" s="115">
        <v>60</v>
      </c>
      <c r="C31" s="115">
        <v>7.61</v>
      </c>
      <c r="D31" s="115">
        <v>2.45</v>
      </c>
      <c r="E31" s="115">
        <v>5.33</v>
      </c>
      <c r="F31" s="115">
        <v>74</v>
      </c>
      <c r="G31" s="115">
        <v>0.18</v>
      </c>
      <c r="H31" s="115">
        <v>157</v>
      </c>
      <c r="I31" t="s">
        <v>819</v>
      </c>
    </row>
    <row r="32" spans="1:8" ht="12.75">
      <c r="A32" s="96"/>
      <c r="B32" s="115"/>
      <c r="C32" s="115"/>
      <c r="D32" s="115"/>
      <c r="E32" s="115"/>
      <c r="F32" s="115"/>
      <c r="G32" s="115"/>
      <c r="H32" s="115"/>
    </row>
    <row r="33" spans="1:8" ht="12.75">
      <c r="A33" s="103" t="s">
        <v>495</v>
      </c>
      <c r="B33" s="52">
        <v>110</v>
      </c>
      <c r="C33" s="52">
        <v>12.94</v>
      </c>
      <c r="D33" s="52">
        <v>6.74</v>
      </c>
      <c r="E33" s="52">
        <v>9.63</v>
      </c>
      <c r="F33" s="52">
        <v>151</v>
      </c>
      <c r="G33" s="52">
        <v>0.31</v>
      </c>
      <c r="H33" s="68">
        <v>158</v>
      </c>
    </row>
    <row r="34" spans="1:9" ht="12.75">
      <c r="A34" s="103" t="s">
        <v>495</v>
      </c>
      <c r="B34" s="52">
        <v>75</v>
      </c>
      <c r="C34" s="52">
        <v>9.49</v>
      </c>
      <c r="D34" s="52">
        <v>4.97</v>
      </c>
      <c r="E34" s="52">
        <v>6.21</v>
      </c>
      <c r="F34" s="52">
        <v>107</v>
      </c>
      <c r="G34" s="52">
        <v>0.14</v>
      </c>
      <c r="H34" s="68">
        <v>158</v>
      </c>
      <c r="I34" t="s">
        <v>704</v>
      </c>
    </row>
    <row r="35" spans="1:8" ht="12.75">
      <c r="A35" s="96"/>
      <c r="B35" s="115"/>
      <c r="C35" s="115"/>
      <c r="D35" s="115"/>
      <c r="E35" s="115"/>
      <c r="F35" s="115"/>
      <c r="G35" s="115"/>
      <c r="H35" s="115"/>
    </row>
    <row r="36" spans="1:8" ht="12.75">
      <c r="A36" s="96" t="s">
        <v>496</v>
      </c>
      <c r="B36" s="115">
        <v>80</v>
      </c>
      <c r="C36" s="115">
        <v>12.08</v>
      </c>
      <c r="D36" s="115">
        <v>3.92</v>
      </c>
      <c r="E36" s="115">
        <v>8.21</v>
      </c>
      <c r="F36" s="115">
        <v>116</v>
      </c>
      <c r="G36" s="115">
        <v>2.62</v>
      </c>
      <c r="H36" s="115">
        <v>156</v>
      </c>
    </row>
    <row r="37" spans="1:9" ht="12.75">
      <c r="A37" s="101" t="s">
        <v>496</v>
      </c>
      <c r="B37" s="115">
        <v>60</v>
      </c>
      <c r="C37" s="115">
        <v>8.98</v>
      </c>
      <c r="D37" s="115">
        <v>2.68</v>
      </c>
      <c r="E37" s="115">
        <v>5.84</v>
      </c>
      <c r="F37" s="115">
        <v>83</v>
      </c>
      <c r="G37" s="115">
        <v>1.83</v>
      </c>
      <c r="H37" s="115">
        <v>156</v>
      </c>
      <c r="I37" t="s">
        <v>704</v>
      </c>
    </row>
    <row r="38" spans="1:8" ht="12.75">
      <c r="A38" s="97"/>
      <c r="B38" s="115"/>
      <c r="C38" s="115"/>
      <c r="D38" s="115"/>
      <c r="E38" s="115"/>
      <c r="F38" s="115"/>
      <c r="G38" s="115"/>
      <c r="H38" s="115"/>
    </row>
    <row r="39" spans="1:9" ht="15">
      <c r="A39" s="112" t="s">
        <v>658</v>
      </c>
      <c r="B39" s="438" t="s">
        <v>830</v>
      </c>
      <c r="C39" s="113">
        <v>6.7</v>
      </c>
      <c r="D39" s="113">
        <v>5.97</v>
      </c>
      <c r="E39" s="113">
        <v>16.35</v>
      </c>
      <c r="F39" s="113">
        <v>145.8</v>
      </c>
      <c r="G39" s="113">
        <v>14.48</v>
      </c>
      <c r="H39" s="113">
        <v>161</v>
      </c>
      <c r="I39" t="s">
        <v>704</v>
      </c>
    </row>
    <row r="40" spans="1:8" ht="12.75">
      <c r="A40" s="97" t="s">
        <v>497</v>
      </c>
      <c r="B40" s="115">
        <v>180</v>
      </c>
      <c r="C40" s="115">
        <v>13.13</v>
      </c>
      <c r="D40" s="115">
        <v>13.89</v>
      </c>
      <c r="E40" s="115">
        <v>11.9</v>
      </c>
      <c r="F40" s="115">
        <v>225</v>
      </c>
      <c r="G40" s="115">
        <v>17.78</v>
      </c>
      <c r="H40" s="115">
        <v>159</v>
      </c>
    </row>
    <row r="41" spans="1:9" ht="12.75">
      <c r="A41" s="97" t="s">
        <v>497</v>
      </c>
      <c r="B41" s="115">
        <v>120</v>
      </c>
      <c r="C41" s="115">
        <v>8.74</v>
      </c>
      <c r="D41" s="115">
        <v>9.29</v>
      </c>
      <c r="E41" s="115">
        <v>7.92</v>
      </c>
      <c r="F41" s="115">
        <v>150</v>
      </c>
      <c r="G41" s="115">
        <v>11.84</v>
      </c>
      <c r="H41" s="115">
        <v>159</v>
      </c>
      <c r="I41" t="s">
        <v>704</v>
      </c>
    </row>
    <row r="42" spans="1:9" ht="15">
      <c r="A42" s="112" t="s">
        <v>658</v>
      </c>
      <c r="B42" s="438" t="s">
        <v>154</v>
      </c>
      <c r="C42" s="113">
        <v>7.31</v>
      </c>
      <c r="D42" s="113">
        <v>6.93</v>
      </c>
      <c r="E42" s="113">
        <v>20.44</v>
      </c>
      <c r="F42" s="113">
        <v>173.25</v>
      </c>
      <c r="G42" s="113">
        <v>18.16</v>
      </c>
      <c r="H42" s="113">
        <v>161</v>
      </c>
      <c r="I42" t="s">
        <v>831</v>
      </c>
    </row>
    <row r="43" spans="1:9" ht="12.75">
      <c r="A43" s="448" t="s">
        <v>696</v>
      </c>
      <c r="B43" s="115">
        <v>60</v>
      </c>
      <c r="C43" s="115">
        <v>8.02</v>
      </c>
      <c r="D43" s="115">
        <v>2.82</v>
      </c>
      <c r="E43" s="115">
        <v>5.99</v>
      </c>
      <c r="F43" s="115">
        <v>81</v>
      </c>
      <c r="G43" s="115">
        <v>0.26</v>
      </c>
      <c r="H43" s="115">
        <v>157</v>
      </c>
      <c r="I43" t="s">
        <v>704</v>
      </c>
    </row>
    <row r="44" spans="1:9" ht="12.75">
      <c r="A44" s="98" t="s">
        <v>828</v>
      </c>
      <c r="B44" s="115">
        <v>60</v>
      </c>
      <c r="C44" s="115">
        <v>7.93</v>
      </c>
      <c r="D44" s="115">
        <v>4.38</v>
      </c>
      <c r="E44" s="115">
        <v>7.03</v>
      </c>
      <c r="F44" s="115">
        <v>99</v>
      </c>
      <c r="G44" s="115">
        <v>0.93</v>
      </c>
      <c r="H44" s="115">
        <v>155</v>
      </c>
      <c r="I44" t="s">
        <v>704</v>
      </c>
    </row>
    <row r="45" spans="1:9" ht="12.75">
      <c r="A45" s="98" t="s">
        <v>829</v>
      </c>
      <c r="B45" s="115">
        <v>60</v>
      </c>
      <c r="C45" s="115">
        <v>7.65</v>
      </c>
      <c r="D45" s="115">
        <v>4.16</v>
      </c>
      <c r="E45" s="115">
        <v>6.59</v>
      </c>
      <c r="F45" s="115">
        <v>94</v>
      </c>
      <c r="G45" s="115">
        <v>0.88</v>
      </c>
      <c r="H45" s="115">
        <v>155</v>
      </c>
      <c r="I45" t="s">
        <v>704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05"/>
  <sheetViews>
    <sheetView zoomScalePageLayoutView="0" workbookViewId="0" topLeftCell="A34">
      <selection activeCell="B57" sqref="B57:I57"/>
    </sheetView>
  </sheetViews>
  <sheetFormatPr defaultColWidth="9.00390625" defaultRowHeight="12.75"/>
  <cols>
    <col min="2" max="2" width="45.125" style="0" customWidth="1"/>
  </cols>
  <sheetData>
    <row r="2" spans="2:9" ht="12.75">
      <c r="B2" s="94" t="s">
        <v>27</v>
      </c>
      <c r="C2" s="95" t="s">
        <v>376</v>
      </c>
      <c r="D2" s="95" t="s">
        <v>377</v>
      </c>
      <c r="E2" s="95" t="s">
        <v>378</v>
      </c>
      <c r="F2" s="95" t="s">
        <v>379</v>
      </c>
      <c r="G2" s="95" t="s">
        <v>380</v>
      </c>
      <c r="H2" s="95" t="s">
        <v>381</v>
      </c>
      <c r="I2" s="95" t="s">
        <v>382</v>
      </c>
    </row>
    <row r="3" ht="12.75">
      <c r="B3" s="93"/>
    </row>
    <row r="4" spans="2:17" ht="15">
      <c r="B4" s="99" t="s">
        <v>462</v>
      </c>
      <c r="C4" s="115">
        <v>40</v>
      </c>
      <c r="D4" s="115">
        <v>1.22</v>
      </c>
      <c r="E4" s="115">
        <v>4.55</v>
      </c>
      <c r="F4" s="115">
        <v>4.3</v>
      </c>
      <c r="G4" s="115">
        <v>62.8</v>
      </c>
      <c r="H4" s="115">
        <v>4.78</v>
      </c>
      <c r="I4" s="115">
        <v>19</v>
      </c>
      <c r="J4" t="s">
        <v>704</v>
      </c>
      <c r="K4" s="97"/>
      <c r="L4" s="97"/>
      <c r="M4" s="97"/>
      <c r="N4" s="97"/>
      <c r="O4" s="97"/>
      <c r="P4" s="97"/>
      <c r="Q4" s="97"/>
    </row>
    <row r="5" spans="2:10" ht="15">
      <c r="B5" s="99" t="s">
        <v>774</v>
      </c>
      <c r="C5" s="115">
        <v>40</v>
      </c>
      <c r="D5" s="115">
        <v>1.1</v>
      </c>
      <c r="E5" s="115">
        <v>4.17</v>
      </c>
      <c r="F5" s="115">
        <v>6.86</v>
      </c>
      <c r="G5" s="115">
        <v>69.28</v>
      </c>
      <c r="H5" s="115">
        <v>9.6</v>
      </c>
      <c r="I5" s="115">
        <v>20</v>
      </c>
      <c r="J5" t="s">
        <v>704</v>
      </c>
    </row>
    <row r="6" spans="2:9" ht="12.75">
      <c r="B6" s="96" t="s">
        <v>462</v>
      </c>
      <c r="C6" s="115">
        <v>200</v>
      </c>
      <c r="D6" s="115">
        <v>6.08</v>
      </c>
      <c r="E6" s="115">
        <v>22.76</v>
      </c>
      <c r="F6" s="115">
        <v>21.52</v>
      </c>
      <c r="G6" s="115">
        <v>314</v>
      </c>
      <c r="H6" s="115">
        <v>23.92</v>
      </c>
      <c r="I6" s="115">
        <v>19</v>
      </c>
    </row>
    <row r="7" spans="2:10" ht="16.5" thickBot="1">
      <c r="B7" s="99" t="s">
        <v>730</v>
      </c>
      <c r="C7" s="115">
        <v>40</v>
      </c>
      <c r="D7" s="446">
        <v>0.38</v>
      </c>
      <c r="E7" s="447">
        <v>2.46</v>
      </c>
      <c r="F7" s="447">
        <v>1.23</v>
      </c>
      <c r="G7" s="447">
        <v>28.56</v>
      </c>
      <c r="H7" s="447">
        <v>7.64</v>
      </c>
      <c r="I7" s="115">
        <v>25</v>
      </c>
      <c r="J7" t="s">
        <v>731</v>
      </c>
    </row>
    <row r="8" spans="2:10" ht="15">
      <c r="B8" s="99" t="s">
        <v>463</v>
      </c>
      <c r="C8" s="115">
        <v>40</v>
      </c>
      <c r="D8" s="115">
        <v>0.56</v>
      </c>
      <c r="E8" s="115">
        <v>4.03</v>
      </c>
      <c r="F8" s="115">
        <v>3.69</v>
      </c>
      <c r="G8" s="115">
        <v>53.31</v>
      </c>
      <c r="H8" s="115">
        <v>2.54</v>
      </c>
      <c r="I8" s="115">
        <v>18</v>
      </c>
      <c r="J8" t="s">
        <v>704</v>
      </c>
    </row>
    <row r="9" spans="2:9" ht="12.75">
      <c r="B9" s="96" t="s">
        <v>463</v>
      </c>
      <c r="C9" s="115">
        <v>50</v>
      </c>
      <c r="D9" s="115">
        <v>0.7</v>
      </c>
      <c r="E9" s="115">
        <v>5.04</v>
      </c>
      <c r="F9" s="115">
        <v>4.61</v>
      </c>
      <c r="G9" s="115">
        <v>66.64</v>
      </c>
      <c r="H9" s="115">
        <v>3.18</v>
      </c>
      <c r="I9" s="115">
        <v>18</v>
      </c>
    </row>
    <row r="10" spans="2:10" ht="12.75">
      <c r="B10" s="96" t="s">
        <v>710</v>
      </c>
      <c r="C10" s="115">
        <v>40</v>
      </c>
      <c r="D10" s="115">
        <v>1.88</v>
      </c>
      <c r="E10" s="115">
        <v>3.8</v>
      </c>
      <c r="F10" s="115">
        <v>2.85</v>
      </c>
      <c r="G10" s="115">
        <v>53.12</v>
      </c>
      <c r="H10" s="115">
        <v>3.28</v>
      </c>
      <c r="I10" s="115">
        <v>6</v>
      </c>
      <c r="J10" t="s">
        <v>704</v>
      </c>
    </row>
    <row r="11" spans="2:10" ht="15">
      <c r="B11" s="99" t="s">
        <v>464</v>
      </c>
      <c r="C11" s="115">
        <v>40</v>
      </c>
      <c r="D11" s="115">
        <v>0.5</v>
      </c>
      <c r="E11" s="115">
        <v>4.03</v>
      </c>
      <c r="F11" s="115">
        <v>3.1</v>
      </c>
      <c r="G11" s="115">
        <v>50.72</v>
      </c>
      <c r="H11" s="115">
        <v>2.47</v>
      </c>
      <c r="I11" s="115">
        <v>17</v>
      </c>
      <c r="J11" t="s">
        <v>704</v>
      </c>
    </row>
    <row r="12" spans="2:9" ht="12.75">
      <c r="B12" s="96" t="s">
        <v>464</v>
      </c>
      <c r="C12" s="115">
        <v>50</v>
      </c>
      <c r="D12" s="115">
        <v>0.63</v>
      </c>
      <c r="E12" s="115">
        <v>5.04</v>
      </c>
      <c r="F12" s="115">
        <v>3.88</v>
      </c>
      <c r="G12" s="115">
        <v>63.4</v>
      </c>
      <c r="H12" s="115">
        <v>3.09</v>
      </c>
      <c r="I12" s="115">
        <v>17</v>
      </c>
    </row>
    <row r="13" spans="2:10" ht="15">
      <c r="B13" s="99" t="s">
        <v>771</v>
      </c>
      <c r="C13" s="115">
        <v>40</v>
      </c>
      <c r="D13" s="115">
        <v>0.44</v>
      </c>
      <c r="E13" s="115">
        <v>2.07</v>
      </c>
      <c r="F13" s="115">
        <v>4.56</v>
      </c>
      <c r="G13" s="115">
        <v>38.68</v>
      </c>
      <c r="H13" s="115">
        <v>3.72</v>
      </c>
      <c r="I13" s="115">
        <v>24</v>
      </c>
      <c r="J13" t="s">
        <v>704</v>
      </c>
    </row>
    <row r="14" spans="2:10" ht="15">
      <c r="B14" s="99" t="s">
        <v>465</v>
      </c>
      <c r="C14" s="115">
        <v>40</v>
      </c>
      <c r="D14" s="115">
        <v>0.57</v>
      </c>
      <c r="E14" s="115">
        <v>4.02</v>
      </c>
      <c r="F14" s="115">
        <v>6.51</v>
      </c>
      <c r="G14" s="115">
        <v>64.58</v>
      </c>
      <c r="H14" s="115">
        <v>2.42</v>
      </c>
      <c r="I14" s="115">
        <v>16</v>
      </c>
      <c r="J14" t="s">
        <v>704</v>
      </c>
    </row>
    <row r="15" spans="2:9" ht="12.75">
      <c r="B15" s="96" t="s">
        <v>465</v>
      </c>
      <c r="C15" s="115">
        <v>50</v>
      </c>
      <c r="D15" s="115">
        <v>0.71</v>
      </c>
      <c r="E15" s="115">
        <v>5.03</v>
      </c>
      <c r="F15" s="115">
        <v>8.14</v>
      </c>
      <c r="G15" s="115">
        <v>80.73</v>
      </c>
      <c r="H15" s="115">
        <v>3.03</v>
      </c>
      <c r="I15" s="115">
        <v>16</v>
      </c>
    </row>
    <row r="16" spans="2:20" ht="16.5" thickBot="1">
      <c r="B16" s="99" t="s">
        <v>733</v>
      </c>
      <c r="C16" s="115">
        <v>40</v>
      </c>
      <c r="D16" s="446">
        <v>0.39</v>
      </c>
      <c r="E16" s="447">
        <v>2.46</v>
      </c>
      <c r="F16" s="447">
        <v>1.5</v>
      </c>
      <c r="G16" s="447">
        <v>29.68</v>
      </c>
      <c r="H16" s="447">
        <v>6.68</v>
      </c>
      <c r="I16" s="115">
        <v>25</v>
      </c>
      <c r="J16" t="s">
        <v>732</v>
      </c>
      <c r="L16" t="s">
        <v>704</v>
      </c>
      <c r="M16" s="115">
        <v>40</v>
      </c>
      <c r="N16" s="446">
        <v>0.38</v>
      </c>
      <c r="O16" s="447">
        <v>2.46</v>
      </c>
      <c r="P16" s="447">
        <v>1.23</v>
      </c>
      <c r="Q16" s="447">
        <v>28.56</v>
      </c>
      <c r="R16" s="447">
        <v>7.64</v>
      </c>
      <c r="S16" s="115">
        <v>25</v>
      </c>
      <c r="T16" t="s">
        <v>731</v>
      </c>
    </row>
    <row r="17" spans="2:10" ht="15">
      <c r="B17" s="99" t="s">
        <v>466</v>
      </c>
      <c r="C17" s="115">
        <v>40</v>
      </c>
      <c r="D17" s="115">
        <v>0.53</v>
      </c>
      <c r="E17" s="115">
        <v>4.03</v>
      </c>
      <c r="F17" s="115">
        <v>3.07</v>
      </c>
      <c r="G17" s="115">
        <v>50.43</v>
      </c>
      <c r="H17" s="115">
        <v>1.71</v>
      </c>
      <c r="I17" s="115">
        <v>15</v>
      </c>
      <c r="J17" t="s">
        <v>704</v>
      </c>
    </row>
    <row r="18" spans="2:9" ht="12.75">
      <c r="B18" s="96" t="s">
        <v>466</v>
      </c>
      <c r="C18" s="115">
        <v>50</v>
      </c>
      <c r="D18" s="115">
        <v>0.66</v>
      </c>
      <c r="E18" s="115">
        <v>5.04</v>
      </c>
      <c r="F18" s="115">
        <v>3.84</v>
      </c>
      <c r="G18" s="115">
        <v>63.04</v>
      </c>
      <c r="H18" s="115">
        <v>2.14</v>
      </c>
      <c r="I18" s="115">
        <v>15</v>
      </c>
    </row>
    <row r="19" spans="2:9" ht="12.75">
      <c r="B19" s="96"/>
      <c r="C19" s="115"/>
      <c r="D19" s="115"/>
      <c r="E19" s="115"/>
      <c r="F19" s="115"/>
      <c r="G19" s="115"/>
      <c r="H19" s="115"/>
      <c r="I19" s="115"/>
    </row>
    <row r="20" spans="2:10" ht="15">
      <c r="B20" s="99" t="s">
        <v>15</v>
      </c>
      <c r="C20" s="115">
        <v>40</v>
      </c>
      <c r="D20" s="115">
        <v>0.4</v>
      </c>
      <c r="E20" s="115">
        <v>4.06</v>
      </c>
      <c r="F20" s="115">
        <v>1.84</v>
      </c>
      <c r="G20" s="115">
        <v>45.57</v>
      </c>
      <c r="H20" s="115">
        <v>9.1</v>
      </c>
      <c r="I20" s="115">
        <v>14</v>
      </c>
      <c r="J20" t="s">
        <v>704</v>
      </c>
    </row>
    <row r="21" spans="2:9" ht="12.75">
      <c r="B21" s="96" t="s">
        <v>15</v>
      </c>
      <c r="C21" s="115">
        <v>50</v>
      </c>
      <c r="D21" s="115">
        <v>0.5</v>
      </c>
      <c r="E21" s="115">
        <v>5.08</v>
      </c>
      <c r="F21" s="115">
        <v>2.3</v>
      </c>
      <c r="G21" s="115">
        <v>56.96</v>
      </c>
      <c r="H21" s="115">
        <v>11.38</v>
      </c>
      <c r="I21" s="115">
        <v>14</v>
      </c>
    </row>
    <row r="22" spans="2:9" ht="12.75">
      <c r="B22" s="96"/>
      <c r="C22" s="115"/>
      <c r="D22" s="115"/>
      <c r="E22" s="115"/>
      <c r="F22" s="115"/>
      <c r="G22" s="115"/>
      <c r="H22" s="115"/>
      <c r="I22" s="115"/>
    </row>
    <row r="23" spans="2:10" ht="15">
      <c r="B23" s="99" t="s">
        <v>467</v>
      </c>
      <c r="C23" s="115">
        <v>40</v>
      </c>
      <c r="D23" s="115">
        <v>0.29</v>
      </c>
      <c r="E23" s="115">
        <v>4.03</v>
      </c>
      <c r="F23" s="115">
        <v>1.2</v>
      </c>
      <c r="G23" s="115">
        <v>41.44</v>
      </c>
      <c r="H23" s="115">
        <v>3.64</v>
      </c>
      <c r="I23" s="115">
        <v>13</v>
      </c>
      <c r="J23" t="s">
        <v>704</v>
      </c>
    </row>
    <row r="24" spans="2:10" ht="12.75">
      <c r="B24" s="96" t="s">
        <v>467</v>
      </c>
      <c r="C24" s="115">
        <v>50</v>
      </c>
      <c r="D24" s="115">
        <v>0.36</v>
      </c>
      <c r="E24" s="115">
        <v>5.04</v>
      </c>
      <c r="F24" s="115">
        <v>1.5</v>
      </c>
      <c r="G24" s="115">
        <v>51.8</v>
      </c>
      <c r="H24" s="115">
        <v>4.55</v>
      </c>
      <c r="I24" s="115">
        <v>13</v>
      </c>
      <c r="J24" t="s">
        <v>704</v>
      </c>
    </row>
    <row r="25" spans="2:9" ht="12.75">
      <c r="B25" s="96"/>
      <c r="C25" s="115"/>
      <c r="D25" s="115"/>
      <c r="E25" s="115"/>
      <c r="F25" s="115"/>
      <c r="G25" s="115"/>
      <c r="H25" s="115"/>
      <c r="I25" s="115"/>
    </row>
    <row r="26" spans="2:10" ht="15">
      <c r="B26" s="99" t="s">
        <v>468</v>
      </c>
      <c r="C26" s="115">
        <v>40</v>
      </c>
      <c r="D26" s="115">
        <v>0.34</v>
      </c>
      <c r="E26" s="115">
        <v>4.02</v>
      </c>
      <c r="F26" s="115">
        <v>1.34</v>
      </c>
      <c r="G26" s="115">
        <v>41.66</v>
      </c>
      <c r="H26" s="115">
        <v>4.84</v>
      </c>
      <c r="I26" s="115">
        <v>12</v>
      </c>
      <c r="J26" t="s">
        <v>704</v>
      </c>
    </row>
    <row r="27" spans="2:9" ht="12.75">
      <c r="B27" s="96" t="s">
        <v>468</v>
      </c>
      <c r="C27" s="115">
        <v>50</v>
      </c>
      <c r="D27" s="115">
        <v>0.43</v>
      </c>
      <c r="E27" s="115">
        <v>5.03</v>
      </c>
      <c r="F27" s="115">
        <v>1.67</v>
      </c>
      <c r="G27" s="115">
        <v>52.08</v>
      </c>
      <c r="H27" s="115">
        <v>6.05</v>
      </c>
      <c r="I27" s="115">
        <v>12</v>
      </c>
    </row>
    <row r="28" spans="2:10" ht="12.75">
      <c r="B28" s="96" t="s">
        <v>702</v>
      </c>
      <c r="C28" s="115">
        <v>40</v>
      </c>
      <c r="D28" s="115">
        <v>0.76</v>
      </c>
      <c r="E28" s="115">
        <v>4.05</v>
      </c>
      <c r="F28" s="115">
        <v>2.5</v>
      </c>
      <c r="G28" s="115">
        <v>49.5</v>
      </c>
      <c r="H28" s="115">
        <v>2.38</v>
      </c>
      <c r="I28" s="115">
        <v>11</v>
      </c>
      <c r="J28" t="s">
        <v>704</v>
      </c>
    </row>
    <row r="29" spans="2:10" ht="15">
      <c r="B29" s="99" t="s">
        <v>772</v>
      </c>
      <c r="C29" s="115">
        <v>40</v>
      </c>
      <c r="D29" s="115">
        <v>0.5</v>
      </c>
      <c r="E29" s="115">
        <v>0.04</v>
      </c>
      <c r="F29" s="115">
        <v>4.65</v>
      </c>
      <c r="G29" s="115">
        <v>20.92</v>
      </c>
      <c r="H29" s="115">
        <v>1.92</v>
      </c>
      <c r="I29" s="115">
        <v>22</v>
      </c>
      <c r="J29" t="s">
        <v>704</v>
      </c>
    </row>
    <row r="30" spans="2:10" ht="12.75">
      <c r="B30" s="96" t="s">
        <v>773</v>
      </c>
      <c r="C30" s="115">
        <v>40</v>
      </c>
      <c r="D30" s="115">
        <v>0.52</v>
      </c>
      <c r="E30" s="115">
        <v>0.04</v>
      </c>
      <c r="F30" s="115">
        <v>4.25</v>
      </c>
      <c r="G30" s="115">
        <v>19.4</v>
      </c>
      <c r="H30" s="115">
        <v>1.92</v>
      </c>
      <c r="I30" s="115">
        <v>22</v>
      </c>
      <c r="J30" t="s">
        <v>704</v>
      </c>
    </row>
    <row r="31" spans="2:9" ht="12.75">
      <c r="B31" s="96"/>
      <c r="C31" s="115"/>
      <c r="D31" s="115"/>
      <c r="E31" s="115"/>
      <c r="F31" s="115"/>
      <c r="G31" s="115"/>
      <c r="H31" s="115"/>
      <c r="I31" s="115"/>
    </row>
    <row r="32" spans="2:10" ht="15">
      <c r="B32" s="99" t="s">
        <v>469</v>
      </c>
      <c r="C32" s="115">
        <v>40</v>
      </c>
      <c r="D32" s="115">
        <v>0.36</v>
      </c>
      <c r="E32" s="115">
        <v>4.06</v>
      </c>
      <c r="F32" s="115">
        <v>3.3</v>
      </c>
      <c r="G32" s="115">
        <v>51.25</v>
      </c>
      <c r="H32" s="115">
        <v>3.14</v>
      </c>
      <c r="I32" s="115">
        <v>10</v>
      </c>
      <c r="J32" t="s">
        <v>704</v>
      </c>
    </row>
    <row r="33" spans="2:9" ht="12.75">
      <c r="B33" s="96" t="s">
        <v>469</v>
      </c>
      <c r="C33" s="115">
        <v>50</v>
      </c>
      <c r="D33" s="115">
        <v>0.45</v>
      </c>
      <c r="E33" s="115">
        <v>5.08</v>
      </c>
      <c r="F33" s="115">
        <v>4.12</v>
      </c>
      <c r="G33" s="115">
        <v>64.06</v>
      </c>
      <c r="H33" s="115">
        <v>3.93</v>
      </c>
      <c r="I33" s="115">
        <v>10</v>
      </c>
    </row>
    <row r="34" spans="2:9" ht="12.75">
      <c r="B34" s="96"/>
      <c r="C34" s="115"/>
      <c r="D34" s="115"/>
      <c r="E34" s="115"/>
      <c r="F34" s="115"/>
      <c r="G34" s="115"/>
      <c r="H34" s="115"/>
      <c r="I34" s="115"/>
    </row>
    <row r="35" spans="2:9" ht="15">
      <c r="B35" s="99" t="s">
        <v>470</v>
      </c>
      <c r="C35" s="115">
        <v>40</v>
      </c>
      <c r="D35" s="115">
        <v>0.46</v>
      </c>
      <c r="E35" s="115">
        <v>4.03</v>
      </c>
      <c r="F35" s="115">
        <v>4.15</v>
      </c>
      <c r="G35" s="115">
        <v>54.7</v>
      </c>
      <c r="H35" s="115">
        <v>1.76</v>
      </c>
      <c r="I35" s="115">
        <v>9</v>
      </c>
    </row>
    <row r="36" spans="2:9" ht="12.75">
      <c r="B36" s="96" t="s">
        <v>470</v>
      </c>
      <c r="C36" s="115">
        <v>50</v>
      </c>
      <c r="D36" s="115">
        <v>0.57</v>
      </c>
      <c r="E36" s="115">
        <v>5.04</v>
      </c>
      <c r="F36" s="115">
        <v>5.19</v>
      </c>
      <c r="G36" s="115">
        <v>68.4</v>
      </c>
      <c r="H36" s="115">
        <v>2.2</v>
      </c>
      <c r="I36" s="115">
        <v>9</v>
      </c>
    </row>
    <row r="37" spans="2:9" ht="12.75">
      <c r="B37" s="96"/>
      <c r="C37" s="115"/>
      <c r="D37" s="115"/>
      <c r="E37" s="115"/>
      <c r="F37" s="115"/>
      <c r="G37" s="115"/>
      <c r="H37" s="115"/>
      <c r="I37" s="115"/>
    </row>
    <row r="38" spans="2:10" ht="15">
      <c r="B38" s="99" t="s">
        <v>471</v>
      </c>
      <c r="C38" s="115">
        <v>40</v>
      </c>
      <c r="D38" s="115">
        <v>0.42</v>
      </c>
      <c r="E38" s="115">
        <v>4.06</v>
      </c>
      <c r="F38" s="115">
        <v>2.05</v>
      </c>
      <c r="G38" s="115">
        <v>46.43</v>
      </c>
      <c r="H38" s="115">
        <v>6.62</v>
      </c>
      <c r="I38" s="115">
        <v>8</v>
      </c>
      <c r="J38" t="s">
        <v>704</v>
      </c>
    </row>
    <row r="39" spans="2:9" ht="12.75">
      <c r="B39" s="96" t="s">
        <v>471</v>
      </c>
      <c r="C39" s="115">
        <v>50</v>
      </c>
      <c r="D39" s="115">
        <v>0.53</v>
      </c>
      <c r="E39" s="115">
        <v>5.08</v>
      </c>
      <c r="F39" s="115">
        <v>2.56</v>
      </c>
      <c r="G39" s="115">
        <v>58.04</v>
      </c>
      <c r="H39" s="115">
        <v>8.28</v>
      </c>
      <c r="I39" s="115">
        <v>8</v>
      </c>
    </row>
    <row r="40" spans="2:9" ht="12.75">
      <c r="B40" s="96"/>
      <c r="C40" s="115"/>
      <c r="D40" s="115"/>
      <c r="E40" s="115"/>
      <c r="F40" s="115"/>
      <c r="G40" s="115"/>
      <c r="H40" s="115"/>
      <c r="I40" s="115"/>
    </row>
    <row r="41" spans="2:10" ht="15">
      <c r="B41" s="99" t="s">
        <v>472</v>
      </c>
      <c r="C41" s="115">
        <v>40</v>
      </c>
      <c r="D41" s="115">
        <v>0.68</v>
      </c>
      <c r="E41" s="115">
        <v>2</v>
      </c>
      <c r="F41" s="115">
        <v>3.38</v>
      </c>
      <c r="G41" s="115">
        <v>34.28</v>
      </c>
      <c r="H41" s="115">
        <v>7.92</v>
      </c>
      <c r="I41" s="115">
        <v>7</v>
      </c>
      <c r="J41" t="s">
        <v>704</v>
      </c>
    </row>
    <row r="42" spans="2:9" ht="12.75">
      <c r="B42" s="96" t="s">
        <v>472</v>
      </c>
      <c r="C42" s="115">
        <v>50</v>
      </c>
      <c r="D42" s="115">
        <v>0.8</v>
      </c>
      <c r="E42" s="115">
        <v>5</v>
      </c>
      <c r="F42" s="115">
        <v>1.79</v>
      </c>
      <c r="G42" s="115">
        <v>55.3</v>
      </c>
      <c r="H42" s="115">
        <v>8.6</v>
      </c>
      <c r="I42" s="115">
        <v>7</v>
      </c>
    </row>
    <row r="43" spans="2:9" ht="12.75">
      <c r="B43" s="96"/>
      <c r="C43" s="115"/>
      <c r="D43" s="115"/>
      <c r="E43" s="115"/>
      <c r="F43" s="115"/>
      <c r="G43" s="115"/>
      <c r="H43" s="115"/>
      <c r="I43" s="115"/>
    </row>
    <row r="44" spans="2:10" ht="15">
      <c r="B44" s="99" t="s">
        <v>473</v>
      </c>
      <c r="C44" s="115">
        <v>40</v>
      </c>
      <c r="D44" s="115">
        <v>0.43</v>
      </c>
      <c r="E44" s="115">
        <v>4.08</v>
      </c>
      <c r="F44" s="115">
        <v>2.53</v>
      </c>
      <c r="G44" s="115">
        <v>48.56</v>
      </c>
      <c r="H44" s="115">
        <v>11.44</v>
      </c>
      <c r="I44" s="115">
        <v>5</v>
      </c>
      <c r="J44" t="s">
        <v>704</v>
      </c>
    </row>
    <row r="45" spans="2:9" ht="12.75">
      <c r="B45" s="96" t="s">
        <v>473</v>
      </c>
      <c r="C45" s="115">
        <v>50</v>
      </c>
      <c r="D45" s="115">
        <v>0.54</v>
      </c>
      <c r="E45" s="115">
        <v>5.1</v>
      </c>
      <c r="F45" s="115">
        <v>3.16</v>
      </c>
      <c r="G45" s="115">
        <v>60.7</v>
      </c>
      <c r="H45" s="115">
        <v>14.3</v>
      </c>
      <c r="I45" s="115">
        <v>5</v>
      </c>
    </row>
    <row r="46" spans="2:9" ht="12.75">
      <c r="B46" s="96"/>
      <c r="C46" s="115"/>
      <c r="D46" s="115"/>
      <c r="E46" s="115"/>
      <c r="F46" s="115"/>
      <c r="G46" s="115"/>
      <c r="H46" s="115"/>
      <c r="I46" s="115"/>
    </row>
    <row r="47" spans="2:10" ht="15">
      <c r="B47" s="99" t="s">
        <v>474</v>
      </c>
      <c r="C47" s="115">
        <v>40</v>
      </c>
      <c r="D47" s="115">
        <v>0.66</v>
      </c>
      <c r="E47" s="115">
        <v>4.03</v>
      </c>
      <c r="F47" s="115">
        <v>4.25</v>
      </c>
      <c r="G47" s="115">
        <v>53.98</v>
      </c>
      <c r="H47" s="115">
        <v>16.6</v>
      </c>
      <c r="I47" s="115">
        <v>4</v>
      </c>
      <c r="J47" t="s">
        <v>704</v>
      </c>
    </row>
    <row r="48" spans="2:9" ht="12.75">
      <c r="B48" s="96" t="s">
        <v>474</v>
      </c>
      <c r="C48" s="115">
        <v>50</v>
      </c>
      <c r="D48" s="115">
        <v>0.82</v>
      </c>
      <c r="E48" s="115">
        <v>5.04</v>
      </c>
      <c r="F48" s="115">
        <v>5.31</v>
      </c>
      <c r="G48" s="115">
        <v>67.47</v>
      </c>
      <c r="H48" s="115">
        <v>20.75</v>
      </c>
      <c r="I48" s="115">
        <v>4</v>
      </c>
    </row>
    <row r="49" spans="2:9" ht="12.75">
      <c r="B49" s="96"/>
      <c r="C49" s="115"/>
      <c r="D49" s="115"/>
      <c r="E49" s="115"/>
      <c r="F49" s="115"/>
      <c r="G49" s="115"/>
      <c r="H49" s="115"/>
      <c r="I49" s="115"/>
    </row>
    <row r="50" spans="2:10" ht="15">
      <c r="B50" s="99" t="s">
        <v>475</v>
      </c>
      <c r="C50" s="115">
        <v>40</v>
      </c>
      <c r="D50" s="115">
        <v>0.54</v>
      </c>
      <c r="E50" s="115">
        <v>4.06</v>
      </c>
      <c r="F50" s="115">
        <v>2.8</v>
      </c>
      <c r="G50" s="115">
        <v>48.44</v>
      </c>
      <c r="H50" s="115">
        <v>11.94</v>
      </c>
      <c r="I50" s="115">
        <v>3</v>
      </c>
      <c r="J50" t="s">
        <v>704</v>
      </c>
    </row>
    <row r="51" spans="2:9" ht="12.75">
      <c r="B51" s="96" t="s">
        <v>475</v>
      </c>
      <c r="C51" s="115">
        <v>50</v>
      </c>
      <c r="D51" s="115">
        <v>0.68</v>
      </c>
      <c r="E51" s="115">
        <v>5.07</v>
      </c>
      <c r="F51" s="115">
        <v>3.5</v>
      </c>
      <c r="G51" s="115">
        <v>60.55</v>
      </c>
      <c r="H51" s="115">
        <v>14.93</v>
      </c>
      <c r="I51" s="115">
        <v>3</v>
      </c>
    </row>
    <row r="52" spans="2:9" ht="12.75">
      <c r="B52" s="96"/>
      <c r="C52" s="115"/>
      <c r="D52" s="115"/>
      <c r="E52" s="115"/>
      <c r="F52" s="115"/>
      <c r="G52" s="115"/>
      <c r="H52" s="115"/>
      <c r="I52" s="115"/>
    </row>
    <row r="53" spans="2:10" ht="15">
      <c r="B53" s="99" t="s">
        <v>476</v>
      </c>
      <c r="C53" s="115">
        <v>40</v>
      </c>
      <c r="D53" s="115">
        <v>0.46</v>
      </c>
      <c r="E53" s="115">
        <v>4.06</v>
      </c>
      <c r="F53" s="115">
        <v>4.62</v>
      </c>
      <c r="G53" s="115">
        <v>56.78</v>
      </c>
      <c r="H53" s="115">
        <v>9</v>
      </c>
      <c r="I53" s="115">
        <v>2</v>
      </c>
      <c r="J53" t="s">
        <v>704</v>
      </c>
    </row>
    <row r="54" spans="2:9" ht="12.75">
      <c r="B54" s="96" t="s">
        <v>476</v>
      </c>
      <c r="C54" s="115">
        <v>50</v>
      </c>
      <c r="D54" s="115">
        <v>0.57</v>
      </c>
      <c r="E54" s="115">
        <v>5.07</v>
      </c>
      <c r="F54" s="115">
        <v>5.77</v>
      </c>
      <c r="G54" s="115">
        <v>70.97</v>
      </c>
      <c r="H54" s="115">
        <v>11.25</v>
      </c>
      <c r="I54" s="115">
        <v>2</v>
      </c>
    </row>
    <row r="55" spans="2:9" ht="12.75">
      <c r="B55" s="96"/>
      <c r="C55" s="115"/>
      <c r="D55" s="115"/>
      <c r="E55" s="115"/>
      <c r="F55" s="115"/>
      <c r="G55" s="115"/>
      <c r="H55" s="115"/>
      <c r="I55" s="115"/>
    </row>
    <row r="56" spans="2:10" ht="15">
      <c r="B56" s="99" t="s">
        <v>776</v>
      </c>
      <c r="C56" s="115">
        <v>40</v>
      </c>
      <c r="D56" s="115">
        <v>0.55</v>
      </c>
      <c r="E56" s="115">
        <v>2.47</v>
      </c>
      <c r="F56" s="115">
        <v>3.38</v>
      </c>
      <c r="G56" s="115">
        <v>37.9</v>
      </c>
      <c r="H56" s="115">
        <v>4.1</v>
      </c>
      <c r="I56" s="115">
        <v>26</v>
      </c>
      <c r="J56" t="s">
        <v>704</v>
      </c>
    </row>
    <row r="57" spans="2:10" ht="15">
      <c r="B57" s="99" t="s">
        <v>777</v>
      </c>
      <c r="C57" s="115">
        <v>40</v>
      </c>
      <c r="D57" s="115">
        <v>0.54</v>
      </c>
      <c r="E57" s="115">
        <v>2.46</v>
      </c>
      <c r="F57" s="115">
        <v>3.08</v>
      </c>
      <c r="G57" s="115">
        <v>36.64</v>
      </c>
      <c r="H57" s="115">
        <v>5.3</v>
      </c>
      <c r="I57" s="115">
        <v>26</v>
      </c>
      <c r="J57" t="s">
        <v>704</v>
      </c>
    </row>
    <row r="58" spans="2:9" ht="12.75">
      <c r="B58" s="96" t="s">
        <v>215</v>
      </c>
      <c r="C58" s="115">
        <v>200</v>
      </c>
      <c r="D58" s="115">
        <v>2.52</v>
      </c>
      <c r="E58" s="115">
        <v>20.28</v>
      </c>
      <c r="F58" s="115">
        <v>16.64</v>
      </c>
      <c r="G58" s="115">
        <v>258.52</v>
      </c>
      <c r="H58" s="115">
        <v>14.96</v>
      </c>
      <c r="I58" s="115">
        <v>1</v>
      </c>
    </row>
    <row r="59" spans="2:10" ht="12.75">
      <c r="B59" s="96" t="s">
        <v>215</v>
      </c>
      <c r="C59" s="115">
        <v>40</v>
      </c>
      <c r="D59" s="115">
        <v>0.5</v>
      </c>
      <c r="E59" s="115">
        <v>4.06</v>
      </c>
      <c r="F59" s="115">
        <v>3.33</v>
      </c>
      <c r="G59" s="115">
        <v>51.7</v>
      </c>
      <c r="H59" s="115">
        <v>2.99</v>
      </c>
      <c r="I59" s="115">
        <v>1</v>
      </c>
      <c r="J59" t="s">
        <v>704</v>
      </c>
    </row>
    <row r="60" spans="2:9" ht="15">
      <c r="B60" s="99" t="s">
        <v>477</v>
      </c>
      <c r="C60" s="115">
        <v>50</v>
      </c>
      <c r="D60" s="115">
        <v>0.42</v>
      </c>
      <c r="E60" s="115">
        <v>2.55</v>
      </c>
      <c r="F60" s="115">
        <v>1.3</v>
      </c>
      <c r="G60" s="115">
        <v>29.9</v>
      </c>
      <c r="H60" s="115">
        <v>2.77</v>
      </c>
      <c r="I60" s="115">
        <v>21</v>
      </c>
    </row>
    <row r="61" spans="2:9" ht="12.75">
      <c r="B61" s="96" t="s">
        <v>477</v>
      </c>
      <c r="C61" s="115">
        <v>60</v>
      </c>
      <c r="D61" s="115">
        <v>0.51</v>
      </c>
      <c r="E61" s="115">
        <v>3.06</v>
      </c>
      <c r="F61" s="115">
        <v>1.56</v>
      </c>
      <c r="G61" s="115">
        <v>35.88</v>
      </c>
      <c r="H61" s="115">
        <v>3.33</v>
      </c>
      <c r="I61" s="115">
        <v>21</v>
      </c>
    </row>
    <row r="62" spans="2:10" ht="12.75">
      <c r="B62" s="96" t="s">
        <v>477</v>
      </c>
      <c r="C62" s="115">
        <v>40</v>
      </c>
      <c r="D62" s="115">
        <v>0.43</v>
      </c>
      <c r="E62" s="115">
        <v>2.55</v>
      </c>
      <c r="F62" s="115">
        <v>1.3</v>
      </c>
      <c r="G62" s="115">
        <v>29.9</v>
      </c>
      <c r="H62" s="115">
        <v>2.78</v>
      </c>
      <c r="I62" s="115">
        <v>21</v>
      </c>
      <c r="J62" t="s">
        <v>704</v>
      </c>
    </row>
    <row r="63" spans="2:10" ht="15">
      <c r="B63" s="99" t="s">
        <v>478</v>
      </c>
      <c r="C63" s="115">
        <v>40</v>
      </c>
      <c r="D63" s="115">
        <v>0.48</v>
      </c>
      <c r="E63" s="115">
        <v>1.89</v>
      </c>
      <c r="F63" s="115">
        <v>3.08</v>
      </c>
      <c r="G63" s="115">
        <v>31</v>
      </c>
      <c r="H63" s="115">
        <v>3</v>
      </c>
      <c r="I63" s="115">
        <v>262</v>
      </c>
      <c r="J63" t="s">
        <v>704</v>
      </c>
    </row>
    <row r="64" spans="2:9" ht="12.75">
      <c r="B64" s="96" t="s">
        <v>478</v>
      </c>
      <c r="C64" s="115">
        <v>60</v>
      </c>
      <c r="D64" s="115">
        <v>0.72</v>
      </c>
      <c r="E64" s="115">
        <v>2.82</v>
      </c>
      <c r="F64" s="115">
        <v>4.62</v>
      </c>
      <c r="G64" s="115">
        <v>47</v>
      </c>
      <c r="H64" s="115">
        <v>4.5</v>
      </c>
      <c r="I64" s="115">
        <v>262</v>
      </c>
    </row>
    <row r="65" spans="2:9" ht="12.75">
      <c r="B65" s="97" t="s">
        <v>656</v>
      </c>
      <c r="C65" s="115">
        <v>50</v>
      </c>
      <c r="D65" s="115">
        <v>0.45</v>
      </c>
      <c r="E65" s="115">
        <v>2.35</v>
      </c>
      <c r="F65" s="115">
        <v>2.96</v>
      </c>
      <c r="G65" s="115">
        <v>34.8</v>
      </c>
      <c r="H65" s="115">
        <v>2.76</v>
      </c>
      <c r="I65" s="115">
        <v>265</v>
      </c>
    </row>
    <row r="66" spans="2:10" ht="15">
      <c r="B66" s="99" t="s">
        <v>479</v>
      </c>
      <c r="C66" s="115">
        <v>40</v>
      </c>
      <c r="D66" s="115">
        <v>0.52</v>
      </c>
      <c r="E66" s="115">
        <v>1.65</v>
      </c>
      <c r="F66" s="115">
        <v>2.86</v>
      </c>
      <c r="G66" s="115">
        <v>28.4</v>
      </c>
      <c r="H66" s="115">
        <v>1.76</v>
      </c>
      <c r="I66" s="115">
        <v>263</v>
      </c>
      <c r="J66" t="s">
        <v>704</v>
      </c>
    </row>
    <row r="67" spans="2:9" ht="12.75">
      <c r="B67" s="97" t="s">
        <v>479</v>
      </c>
      <c r="C67" s="115">
        <v>50</v>
      </c>
      <c r="D67" s="115">
        <v>0.65</v>
      </c>
      <c r="E67" s="115">
        <v>2.065</v>
      </c>
      <c r="F67" s="115">
        <v>3.58</v>
      </c>
      <c r="G67" s="115">
        <v>35.5</v>
      </c>
      <c r="H67" s="115">
        <v>2.195</v>
      </c>
      <c r="I67" s="115">
        <v>263</v>
      </c>
    </row>
    <row r="68" spans="2:10" ht="12.75">
      <c r="B68" s="97" t="s">
        <v>665</v>
      </c>
      <c r="C68" s="115">
        <v>40</v>
      </c>
      <c r="D68" s="115" t="s">
        <v>770</v>
      </c>
      <c r="E68" s="115">
        <v>1.83</v>
      </c>
      <c r="F68" s="115">
        <v>4.35</v>
      </c>
      <c r="G68" s="115">
        <v>37.48</v>
      </c>
      <c r="H68" s="115">
        <v>2.04</v>
      </c>
      <c r="I68" s="115">
        <v>268</v>
      </c>
      <c r="J68" t="s">
        <v>704</v>
      </c>
    </row>
    <row r="69" spans="2:9" ht="15">
      <c r="B69" s="102" t="s">
        <v>220</v>
      </c>
      <c r="C69" s="115">
        <v>50</v>
      </c>
      <c r="D69" s="115">
        <v>0.75</v>
      </c>
      <c r="E69" s="115">
        <v>2.28</v>
      </c>
      <c r="F69" s="115">
        <v>3.08</v>
      </c>
      <c r="G69" s="115">
        <v>35.85</v>
      </c>
      <c r="H69" s="115">
        <v>1.46</v>
      </c>
      <c r="I69" s="115">
        <v>264</v>
      </c>
    </row>
    <row r="70" spans="2:9" ht="12.75">
      <c r="B70" s="97" t="s">
        <v>220</v>
      </c>
      <c r="C70" s="115">
        <v>60</v>
      </c>
      <c r="D70" s="115">
        <v>0.9</v>
      </c>
      <c r="E70" s="115">
        <v>2.735</v>
      </c>
      <c r="F70" s="115">
        <v>3.7</v>
      </c>
      <c r="G70" s="115">
        <v>43.02</v>
      </c>
      <c r="H70" s="115">
        <v>1.77</v>
      </c>
      <c r="I70" s="115">
        <v>264</v>
      </c>
    </row>
    <row r="71" spans="2:10" ht="12.75">
      <c r="B71" s="97" t="s">
        <v>664</v>
      </c>
      <c r="C71" s="115">
        <v>50</v>
      </c>
      <c r="D71" s="115">
        <v>0.93</v>
      </c>
      <c r="E71" s="115">
        <v>1.83</v>
      </c>
      <c r="F71" s="115">
        <v>4.93</v>
      </c>
      <c r="G71" s="115">
        <v>40.04</v>
      </c>
      <c r="H71" s="115">
        <v>2.67</v>
      </c>
      <c r="I71" s="115">
        <v>267</v>
      </c>
      <c r="J71" t="s">
        <v>704</v>
      </c>
    </row>
    <row r="72" spans="2:9" ht="15">
      <c r="B72" s="102" t="s">
        <v>480</v>
      </c>
      <c r="C72" s="115">
        <v>40</v>
      </c>
      <c r="D72" s="115">
        <v>1.2</v>
      </c>
      <c r="E72" s="115">
        <v>1.52</v>
      </c>
      <c r="F72" s="115">
        <v>2.8</v>
      </c>
      <c r="G72" s="115">
        <v>29.66</v>
      </c>
      <c r="H72" s="115">
        <v>2.6</v>
      </c>
      <c r="I72" s="115">
        <v>509</v>
      </c>
    </row>
    <row r="73" spans="2:9" ht="12.75">
      <c r="B73" s="97" t="s">
        <v>480</v>
      </c>
      <c r="C73" s="115">
        <v>50</v>
      </c>
      <c r="D73" s="115">
        <v>1.49</v>
      </c>
      <c r="E73" s="115">
        <v>1.9</v>
      </c>
      <c r="F73" s="115">
        <v>3.5</v>
      </c>
      <c r="G73" s="115">
        <v>37.1</v>
      </c>
      <c r="H73" s="115">
        <v>3.3</v>
      </c>
      <c r="I73" s="115">
        <v>509</v>
      </c>
    </row>
    <row r="74" spans="2:9" ht="12.75">
      <c r="B74" s="97"/>
      <c r="C74" s="115"/>
      <c r="D74" s="115"/>
      <c r="E74" s="115"/>
      <c r="F74" s="115"/>
      <c r="G74" s="115"/>
      <c r="H74" s="115"/>
      <c r="I74" s="115"/>
    </row>
    <row r="75" spans="2:9" ht="15">
      <c r="B75" s="102" t="s">
        <v>481</v>
      </c>
      <c r="C75" s="115">
        <v>40</v>
      </c>
      <c r="D75" s="115">
        <v>0.63</v>
      </c>
      <c r="E75" s="115">
        <v>1.5</v>
      </c>
      <c r="F75" s="115">
        <v>4.78</v>
      </c>
      <c r="G75" s="115">
        <v>34.97</v>
      </c>
      <c r="H75" s="115">
        <v>0.82</v>
      </c>
      <c r="I75" s="115">
        <v>520</v>
      </c>
    </row>
    <row r="76" spans="2:9" ht="12.75">
      <c r="B76" s="97" t="s">
        <v>481</v>
      </c>
      <c r="C76" s="115">
        <v>50</v>
      </c>
      <c r="D76" s="115">
        <v>0.8</v>
      </c>
      <c r="E76" s="115">
        <v>1.87</v>
      </c>
      <c r="F76" s="115">
        <v>6</v>
      </c>
      <c r="G76" s="115">
        <v>43.7</v>
      </c>
      <c r="H76" s="115">
        <v>1.03</v>
      </c>
      <c r="I76" s="115">
        <v>520</v>
      </c>
    </row>
    <row r="77" spans="2:9" ht="12.75">
      <c r="B77" s="97"/>
      <c r="C77" s="115"/>
      <c r="D77" s="115"/>
      <c r="E77" s="115"/>
      <c r="F77" s="115"/>
      <c r="G77" s="115"/>
      <c r="H77" s="115"/>
      <c r="I77" s="115"/>
    </row>
    <row r="78" spans="2:9" ht="15">
      <c r="B78" s="102" t="s">
        <v>482</v>
      </c>
      <c r="C78" s="115">
        <v>40</v>
      </c>
      <c r="D78" s="115">
        <v>0.6</v>
      </c>
      <c r="E78" s="115">
        <v>1.49</v>
      </c>
      <c r="F78" s="115">
        <v>7.7</v>
      </c>
      <c r="G78" s="115">
        <v>46.77</v>
      </c>
      <c r="H78" s="115">
        <v>0.37</v>
      </c>
      <c r="I78" s="115">
        <v>516</v>
      </c>
    </row>
    <row r="79" spans="2:9" ht="12.75">
      <c r="B79" s="97" t="s">
        <v>482</v>
      </c>
      <c r="C79" s="115">
        <v>50</v>
      </c>
      <c r="D79" s="115">
        <v>0.8</v>
      </c>
      <c r="E79" s="115">
        <v>1.86</v>
      </c>
      <c r="F79" s="115">
        <v>9.6</v>
      </c>
      <c r="G79" s="115">
        <v>58.5</v>
      </c>
      <c r="H79" s="115">
        <v>0.46</v>
      </c>
      <c r="I79" s="115">
        <v>516</v>
      </c>
    </row>
    <row r="80" spans="2:9" ht="12.75">
      <c r="B80" s="97"/>
      <c r="C80" s="115"/>
      <c r="D80" s="115"/>
      <c r="E80" s="115"/>
      <c r="F80" s="115"/>
      <c r="G80" s="115"/>
      <c r="H80" s="115"/>
      <c r="I80" s="115"/>
    </row>
    <row r="81" spans="2:9" ht="15">
      <c r="B81" s="102" t="s">
        <v>483</v>
      </c>
      <c r="C81" s="115">
        <v>40</v>
      </c>
      <c r="D81" s="115">
        <v>0.74</v>
      </c>
      <c r="E81" s="115">
        <v>1.79</v>
      </c>
      <c r="F81" s="115">
        <v>3.43</v>
      </c>
      <c r="G81" s="115">
        <v>32.8</v>
      </c>
      <c r="H81" s="115">
        <v>0.4</v>
      </c>
      <c r="I81" s="115">
        <v>519</v>
      </c>
    </row>
    <row r="82" spans="2:9" ht="12.75">
      <c r="B82" s="97" t="s">
        <v>483</v>
      </c>
      <c r="C82" s="115">
        <v>50</v>
      </c>
      <c r="D82" s="115">
        <v>0.9</v>
      </c>
      <c r="E82" s="115">
        <v>2.24</v>
      </c>
      <c r="F82" s="115">
        <v>4.3</v>
      </c>
      <c r="G82" s="115">
        <v>41</v>
      </c>
      <c r="H82" s="115">
        <v>0.5</v>
      </c>
      <c r="I82" s="115">
        <v>519</v>
      </c>
    </row>
    <row r="83" spans="2:9" ht="12.75">
      <c r="B83" s="97"/>
      <c r="C83" s="115"/>
      <c r="D83" s="115"/>
      <c r="E83" s="115"/>
      <c r="F83" s="115"/>
      <c r="G83" s="115"/>
      <c r="H83" s="115"/>
      <c r="I83" s="115"/>
    </row>
    <row r="84" spans="2:9" ht="15">
      <c r="B84" s="102" t="s">
        <v>484</v>
      </c>
      <c r="C84" s="115">
        <v>40</v>
      </c>
      <c r="D84" s="115">
        <v>0.74</v>
      </c>
      <c r="E84" s="115">
        <v>1.79</v>
      </c>
      <c r="F84" s="115">
        <v>3.43</v>
      </c>
      <c r="G84" s="115">
        <v>32.8</v>
      </c>
      <c r="H84" s="115">
        <v>0.46</v>
      </c>
      <c r="I84" s="115">
        <v>518</v>
      </c>
    </row>
    <row r="85" spans="2:9" ht="12.75">
      <c r="B85" s="97" t="s">
        <v>484</v>
      </c>
      <c r="C85" s="115">
        <v>50</v>
      </c>
      <c r="D85" s="115">
        <v>0.9</v>
      </c>
      <c r="E85" s="115">
        <v>2.24</v>
      </c>
      <c r="F85" s="115">
        <v>4.3</v>
      </c>
      <c r="G85" s="115">
        <v>41</v>
      </c>
      <c r="H85" s="115">
        <v>0.6</v>
      </c>
      <c r="I85" s="115">
        <v>518</v>
      </c>
    </row>
    <row r="86" spans="2:9" ht="12.75">
      <c r="B86" s="97"/>
      <c r="C86" s="115"/>
      <c r="D86" s="115"/>
      <c r="E86" s="115"/>
      <c r="F86" s="115"/>
      <c r="G86" s="115"/>
      <c r="H86" s="115"/>
      <c r="I86" s="115"/>
    </row>
    <row r="87" spans="2:10" ht="12.75">
      <c r="B87" s="97" t="s">
        <v>220</v>
      </c>
      <c r="C87" s="115">
        <v>40</v>
      </c>
      <c r="D87" s="115">
        <v>0.6</v>
      </c>
      <c r="E87" s="115">
        <v>1.82</v>
      </c>
      <c r="F87" s="115">
        <v>2.46</v>
      </c>
      <c r="G87" s="115">
        <v>28.68</v>
      </c>
      <c r="H87" s="115">
        <v>1.18</v>
      </c>
      <c r="I87" s="115">
        <v>264</v>
      </c>
      <c r="J87" t="s">
        <v>704</v>
      </c>
    </row>
    <row r="88" spans="2:9" ht="12.75">
      <c r="B88" s="97" t="s">
        <v>656</v>
      </c>
      <c r="C88" s="115">
        <v>50</v>
      </c>
      <c r="D88" s="115">
        <v>0.45</v>
      </c>
      <c r="E88" s="115">
        <v>2.35</v>
      </c>
      <c r="F88" s="115">
        <v>2.96</v>
      </c>
      <c r="G88" s="115">
        <v>34.8</v>
      </c>
      <c r="H88" s="115">
        <v>2.76</v>
      </c>
      <c r="I88" s="115">
        <v>265</v>
      </c>
    </row>
    <row r="89" spans="2:10" ht="12.75">
      <c r="B89" s="97" t="s">
        <v>775</v>
      </c>
      <c r="C89" s="115">
        <v>40</v>
      </c>
      <c r="D89" s="115">
        <v>0.32</v>
      </c>
      <c r="E89" s="115">
        <v>0.04</v>
      </c>
      <c r="F89" s="115">
        <v>0.68</v>
      </c>
      <c r="G89" s="115">
        <v>4</v>
      </c>
      <c r="H89" s="115">
        <v>1.4</v>
      </c>
      <c r="I89" s="115">
        <v>735</v>
      </c>
      <c r="J89" t="s">
        <v>704</v>
      </c>
    </row>
    <row r="90" spans="2:16" ht="12.75">
      <c r="B90" s="461" t="s">
        <v>659</v>
      </c>
      <c r="C90" s="209">
        <v>40</v>
      </c>
      <c r="D90" s="209">
        <v>0.2</v>
      </c>
      <c r="E90" s="209">
        <v>0.12</v>
      </c>
      <c r="F90" s="209">
        <v>3</v>
      </c>
      <c r="G90" s="209">
        <v>13.76</v>
      </c>
      <c r="H90" s="209">
        <v>6</v>
      </c>
      <c r="I90" s="209">
        <v>738</v>
      </c>
      <c r="J90" s="209" t="s">
        <v>704</v>
      </c>
      <c r="K90" s="209"/>
      <c r="L90" s="209"/>
      <c r="M90" s="209"/>
      <c r="N90" s="209"/>
      <c r="O90" s="209"/>
      <c r="P90" s="209"/>
    </row>
    <row r="91" spans="2:9" ht="12.75">
      <c r="B91" s="97" t="s">
        <v>616</v>
      </c>
      <c r="C91" s="115">
        <v>40</v>
      </c>
      <c r="D91" s="115">
        <v>1.12</v>
      </c>
      <c r="E91" s="115">
        <v>0</v>
      </c>
      <c r="F91" s="115">
        <v>0.24</v>
      </c>
      <c r="G91" s="115">
        <v>6.4</v>
      </c>
      <c r="H91" s="115">
        <v>2</v>
      </c>
      <c r="I91" s="115">
        <v>619</v>
      </c>
    </row>
    <row r="92" spans="2:9" ht="12.75">
      <c r="B92" t="s">
        <v>483</v>
      </c>
      <c r="C92" s="436">
        <v>50</v>
      </c>
      <c r="D92" s="436">
        <v>0.9</v>
      </c>
      <c r="E92" s="436">
        <v>2.24</v>
      </c>
      <c r="F92" s="436">
        <v>4.3</v>
      </c>
      <c r="G92" s="436">
        <v>41</v>
      </c>
      <c r="H92" s="436">
        <v>0.5</v>
      </c>
      <c r="I92" s="436">
        <v>519</v>
      </c>
    </row>
    <row r="93" spans="2:9" ht="15">
      <c r="B93" s="291" t="s">
        <v>480</v>
      </c>
      <c r="C93" s="292">
        <v>40</v>
      </c>
      <c r="D93" s="292">
        <v>1.2</v>
      </c>
      <c r="E93" s="292">
        <v>1.52</v>
      </c>
      <c r="F93" s="292">
        <v>2.8</v>
      </c>
      <c r="G93" s="292">
        <v>29.66</v>
      </c>
      <c r="H93" s="292">
        <v>2.6</v>
      </c>
      <c r="I93" s="292">
        <v>509</v>
      </c>
    </row>
    <row r="94" spans="2:9" ht="15">
      <c r="B94" s="99" t="s">
        <v>238</v>
      </c>
      <c r="C94" s="115">
        <v>40</v>
      </c>
      <c r="D94" s="115">
        <v>0</v>
      </c>
      <c r="E94" s="115">
        <v>4.06</v>
      </c>
      <c r="F94" s="115">
        <v>1.8</v>
      </c>
      <c r="G94" s="115">
        <v>45.56</v>
      </c>
      <c r="H94" s="115">
        <v>9.1</v>
      </c>
      <c r="I94" s="115">
        <v>14</v>
      </c>
    </row>
    <row r="95" spans="2:9" ht="12.75">
      <c r="B95" s="97" t="s">
        <v>690</v>
      </c>
      <c r="C95" s="115">
        <v>40</v>
      </c>
      <c r="D95" s="115">
        <v>0.44</v>
      </c>
      <c r="E95" s="115">
        <v>0</v>
      </c>
      <c r="F95" s="115">
        <v>1.52</v>
      </c>
      <c r="G95" s="115">
        <v>8</v>
      </c>
      <c r="H95" s="115">
        <v>10</v>
      </c>
      <c r="I95" s="115">
        <v>734</v>
      </c>
    </row>
    <row r="96" spans="2:9" ht="15">
      <c r="B96" s="291" t="s">
        <v>480</v>
      </c>
      <c r="C96" s="292">
        <v>40</v>
      </c>
      <c r="D96" s="292">
        <v>1.2</v>
      </c>
      <c r="E96" s="292">
        <v>1.52</v>
      </c>
      <c r="F96" s="292">
        <v>2.8</v>
      </c>
      <c r="G96" s="292">
        <v>29.66</v>
      </c>
      <c r="H96" s="292">
        <v>2.6</v>
      </c>
      <c r="I96" s="292">
        <v>509</v>
      </c>
    </row>
    <row r="97" spans="2:10" ht="12.75">
      <c r="B97" s="97" t="s">
        <v>706</v>
      </c>
      <c r="C97" s="292">
        <v>40</v>
      </c>
      <c r="D97" s="292">
        <v>0.57</v>
      </c>
      <c r="E97" s="292">
        <v>2.44</v>
      </c>
      <c r="F97" s="292">
        <v>3.34</v>
      </c>
      <c r="G97" s="292">
        <v>26.66</v>
      </c>
      <c r="H97" s="292">
        <v>3.8</v>
      </c>
      <c r="I97" s="292">
        <v>23</v>
      </c>
      <c r="J97" t="s">
        <v>704</v>
      </c>
    </row>
    <row r="98" spans="2:10" ht="15.75" thickBot="1">
      <c r="B98" t="s">
        <v>729</v>
      </c>
      <c r="C98" s="292">
        <v>40</v>
      </c>
      <c r="D98" s="123">
        <v>0.28</v>
      </c>
      <c r="E98" s="124">
        <v>0.04</v>
      </c>
      <c r="F98" s="124">
        <v>0.76</v>
      </c>
      <c r="G98" s="124">
        <v>4.8</v>
      </c>
      <c r="H98" s="124">
        <v>1.96</v>
      </c>
      <c r="I98" s="436">
        <v>734</v>
      </c>
      <c r="J98" t="s">
        <v>704</v>
      </c>
    </row>
    <row r="99" spans="2:10" ht="16.5" thickBot="1">
      <c r="B99" s="97" t="s">
        <v>690</v>
      </c>
      <c r="C99" s="292">
        <v>40</v>
      </c>
      <c r="D99" s="446">
        <v>0.44</v>
      </c>
      <c r="E99" s="447">
        <v>0.08</v>
      </c>
      <c r="F99" s="447">
        <v>1.52</v>
      </c>
      <c r="G99" s="447">
        <v>8.8</v>
      </c>
      <c r="H99" s="447">
        <v>7</v>
      </c>
      <c r="I99" s="436">
        <v>734</v>
      </c>
      <c r="J99" t="s">
        <v>704</v>
      </c>
    </row>
    <row r="100" spans="3:9" ht="12.75">
      <c r="C100" s="436"/>
      <c r="D100" s="436"/>
      <c r="E100" s="436"/>
      <c r="F100" s="436"/>
      <c r="G100" s="436"/>
      <c r="H100" s="436"/>
      <c r="I100" s="436"/>
    </row>
    <row r="101" spans="3:9" ht="12.75">
      <c r="C101" s="436"/>
      <c r="D101" s="436"/>
      <c r="E101" s="436"/>
      <c r="F101" s="436"/>
      <c r="G101" s="436"/>
      <c r="H101" s="436"/>
      <c r="I101" s="436"/>
    </row>
    <row r="102" spans="3:9" ht="12.75">
      <c r="C102" s="436"/>
      <c r="D102" s="436"/>
      <c r="E102" s="436"/>
      <c r="F102" s="436"/>
      <c r="G102" s="436"/>
      <c r="H102" s="436"/>
      <c r="I102" s="436"/>
    </row>
    <row r="103" spans="3:9" ht="12.75">
      <c r="C103" s="436"/>
      <c r="D103" s="436"/>
      <c r="E103" s="436"/>
      <c r="F103" s="436"/>
      <c r="G103" s="436"/>
      <c r="H103" s="436"/>
      <c r="I103" s="436"/>
    </row>
    <row r="104" spans="3:9" ht="12.75">
      <c r="C104" s="436"/>
      <c r="D104" s="436"/>
      <c r="E104" s="436"/>
      <c r="F104" s="436"/>
      <c r="G104" s="436"/>
      <c r="H104" s="436"/>
      <c r="I104" s="436"/>
    </row>
    <row r="105" spans="3:9" ht="12.75">
      <c r="C105" s="436"/>
      <c r="D105" s="436"/>
      <c r="E105" s="436"/>
      <c r="F105" s="436"/>
      <c r="G105" s="436"/>
      <c r="H105" s="436"/>
      <c r="I105" s="4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UOiDO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DTV</dc:creator>
  <cp:keywords/>
  <dc:description/>
  <cp:lastModifiedBy>БОС Здоровьеъ</cp:lastModifiedBy>
  <cp:lastPrinted>2023-03-01T05:04:46Z</cp:lastPrinted>
  <dcterms:created xsi:type="dcterms:W3CDTF">2010-09-29T02:41:00Z</dcterms:created>
  <dcterms:modified xsi:type="dcterms:W3CDTF">2023-03-01T06:33:02Z</dcterms:modified>
  <cp:category/>
  <cp:version/>
  <cp:contentType/>
  <cp:contentStatus/>
</cp:coreProperties>
</file>